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9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G36" i="2"/>
  <c r="D36"/>
  <c r="G20"/>
  <c r="D20"/>
  <c r="E20"/>
  <c r="G35"/>
  <c r="G34"/>
  <c r="H34"/>
  <c r="G33"/>
  <c r="H33"/>
  <c r="G32"/>
  <c r="H32"/>
  <c r="G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19"/>
  <c r="H19"/>
  <c r="G18"/>
  <c r="H18"/>
  <c r="G17"/>
  <c r="H17"/>
  <c r="G16"/>
  <c r="H16"/>
  <c r="G15"/>
  <c r="H15"/>
  <c r="G14"/>
  <c r="H14"/>
  <c r="G13"/>
  <c r="H13"/>
  <c r="G12"/>
  <c r="G11"/>
  <c r="G10"/>
  <c r="H10"/>
  <c r="G9"/>
  <c r="H9"/>
  <c r="G8"/>
  <c r="H8"/>
  <c r="D35"/>
  <c r="D34"/>
  <c r="E34"/>
  <c r="D33"/>
  <c r="E33"/>
  <c r="D32"/>
  <c r="E32"/>
  <c r="D31"/>
  <c r="D30"/>
  <c r="E30"/>
  <c r="D29"/>
  <c r="E29"/>
  <c r="D28"/>
  <c r="E28"/>
  <c r="D27"/>
  <c r="E27"/>
  <c r="D26"/>
  <c r="E26"/>
  <c r="D25"/>
  <c r="E25"/>
  <c r="D24"/>
  <c r="E24"/>
  <c r="D23"/>
  <c r="E23"/>
  <c r="D22"/>
  <c r="E22"/>
  <c r="D21"/>
  <c r="E21"/>
  <c r="D19"/>
  <c r="E19"/>
  <c r="D18"/>
  <c r="E18"/>
  <c r="D17"/>
  <c r="E17"/>
  <c r="D16"/>
  <c r="E16"/>
  <c r="D15"/>
  <c r="E15"/>
  <c r="D14"/>
  <c r="E14"/>
  <c r="D13"/>
  <c r="E13"/>
  <c r="D12"/>
  <c r="D11"/>
  <c r="D10"/>
  <c r="E10"/>
  <c r="C37"/>
  <c r="D9"/>
  <c r="E9"/>
  <c r="D8"/>
  <c r="E8"/>
  <c r="G37"/>
  <c r="H37"/>
  <c r="D37"/>
  <c r="E37"/>
</calcChain>
</file>

<file path=xl/sharedStrings.xml><?xml version="1.0" encoding="utf-8"?>
<sst xmlns="http://schemas.openxmlformats.org/spreadsheetml/2006/main" count="50" uniqueCount="48">
  <si>
    <t xml:space="preserve">Фінансування робіт з бюджету міста </t>
  </si>
  <si>
    <t>Амортизаційні відрахування</t>
  </si>
  <si>
    <t>Фінансовий результат до оподаткування</t>
  </si>
  <si>
    <t>Відхилення фактичних показників звітного періоду від планових</t>
  </si>
  <si>
    <t>Відхилення фактичних показників звітного періоду від фактичних показників минулого року</t>
  </si>
  <si>
    <t>%</t>
  </si>
  <si>
    <t>АНАЛІЗ ВИКОНАННЯ ФІНАНСОВОГО ПЛАНУ</t>
  </si>
  <si>
    <t xml:space="preserve">Планові  показники звітного періоду /тис.грн./ </t>
  </si>
  <si>
    <t xml:space="preserve">Фактичні показники звітного періоду /тис.грн./ </t>
  </si>
  <si>
    <t xml:space="preserve">Фактичні показники відповідного періоду минулого року /тис.грн./ </t>
  </si>
  <si>
    <t>(+,-)</t>
  </si>
  <si>
    <t>Доходи без ПДВ з них:</t>
  </si>
  <si>
    <r>
      <t>Дохід від реалізації продукції (товарів, робіт, послуг)</t>
    </r>
    <r>
      <rPr>
        <i/>
        <sz val="10"/>
        <color indexed="8"/>
        <rFont val="Times New Roman"/>
        <family val="1"/>
        <charset val="204"/>
      </rPr>
      <t xml:space="preserve"> (розшифрувати)  </t>
    </r>
    <r>
      <rPr>
        <sz val="10"/>
        <color indexed="8"/>
        <rFont val="Times New Roman"/>
        <family val="1"/>
        <charset val="204"/>
      </rPr>
      <t xml:space="preserve"> </t>
    </r>
  </si>
  <si>
    <t>Проектні роботи</t>
  </si>
  <si>
    <r>
      <t xml:space="preserve">Інші доходи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</si>
  <si>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r>
      <t xml:space="preserve">Витрати </t>
    </r>
    <r>
      <rPr>
        <b/>
        <sz val="12"/>
        <color indexed="8"/>
        <rFont val="Times New Roman"/>
        <family val="1"/>
        <charset val="204"/>
      </rPr>
      <t>без ПДВ</t>
    </r>
    <r>
      <rPr>
        <b/>
        <sz val="10"/>
        <color indexed="8"/>
        <rFont val="Times New Roman"/>
        <family val="1"/>
        <charset val="204"/>
      </rPr>
      <t>, з них</t>
    </r>
  </si>
  <si>
    <r>
      <rPr>
        <b/>
        <sz val="10"/>
        <rFont val="Times New Roman"/>
        <family val="1"/>
        <charset val="204"/>
      </rPr>
      <t>Витрати на заробітну плату</t>
    </r>
    <r>
      <rPr>
        <sz val="10"/>
        <rFont val="Times New Roman"/>
        <family val="1"/>
        <charset val="204"/>
      </rPr>
      <t xml:space="preserve"> </t>
    </r>
  </si>
  <si>
    <t>Нарахування на фонд оплати праці (ЄСВ)</t>
  </si>
  <si>
    <r>
      <rPr>
        <b/>
        <sz val="10"/>
        <rFont val="Times New Roman"/>
        <family val="1"/>
        <charset val="204"/>
      </rPr>
      <t>Оплата за комунальні послуги, енергоносії та послугим звязку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(розшифрувати)</t>
    </r>
  </si>
  <si>
    <t>Електроенергія</t>
  </si>
  <si>
    <t>Послуги зв'язку</t>
  </si>
  <si>
    <t>Водопостачання і каналізація</t>
  </si>
  <si>
    <t>Вивезення сміття</t>
  </si>
  <si>
    <r>
      <t xml:space="preserve">Матеріали, інвентар </t>
    </r>
    <r>
      <rPr>
        <i/>
        <sz val="10"/>
        <rFont val="Times New Roman"/>
        <family val="1"/>
        <charset val="204"/>
      </rPr>
      <t>(розшифрувати )</t>
    </r>
  </si>
  <si>
    <t>Канцелярські товари</t>
  </si>
  <si>
    <r>
      <t>Господарські витрати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(розшифрувати )</t>
    </r>
  </si>
  <si>
    <t>Оренда приміщень, в т.ч.:</t>
  </si>
  <si>
    <t xml:space="preserve">                'міський бюджет 60%+10%=70%</t>
  </si>
  <si>
    <t xml:space="preserve">                'КП "УЖК" 30%</t>
  </si>
  <si>
    <t>Інші /рекл., миючі, дезинфікатори та ін./</t>
  </si>
  <si>
    <r>
      <t xml:space="preserve">Оплата послуг сторонніх організацій </t>
    </r>
    <r>
      <rPr>
        <i/>
        <sz val="10"/>
        <rFont val="Times New Roman"/>
        <family val="1"/>
        <charset val="204"/>
      </rPr>
      <t>(розшифрувати</t>
    </r>
    <r>
      <rPr>
        <b/>
        <sz val="10"/>
        <rFont val="Times New Roman"/>
        <family val="1"/>
        <charset val="204"/>
      </rPr>
      <t>)</t>
    </r>
  </si>
  <si>
    <t xml:space="preserve">         Топогеодезична зйомка</t>
  </si>
  <si>
    <t>Обслуговування і ремонт оргтехніки</t>
  </si>
  <si>
    <r>
      <t>Інші витрати  (</t>
    </r>
    <r>
      <rPr>
        <i/>
        <sz val="10"/>
        <rFont val="Times New Roman"/>
        <family val="1"/>
        <charset val="204"/>
      </rPr>
      <t>розшифрувати )</t>
    </r>
  </si>
  <si>
    <t>Банківське обслуговування</t>
  </si>
  <si>
    <t>Програмне забезпечення</t>
  </si>
  <si>
    <t xml:space="preserve">Податок на прибуток від звичайної діяльності </t>
  </si>
  <si>
    <t>Сплата частини чистого прибутку</t>
  </si>
  <si>
    <t>Прибуток</t>
  </si>
  <si>
    <t>Збиток</t>
  </si>
  <si>
    <t>Н.М.Шибальська</t>
  </si>
  <si>
    <t>Головний бухгалтер</t>
  </si>
  <si>
    <t>Ж.П.Міцик</t>
  </si>
  <si>
    <t xml:space="preserve">КОМУНАЛЬНОГО ПІДПРИЄМСТВА ВОЛОДИМИР-ВОЛИНСЬКИЙ МІСТОПРОЕКТ </t>
  </si>
  <si>
    <t>за 9 місяців 2022 року</t>
  </si>
  <si>
    <t>Опалення (верде паливо - дрова)</t>
  </si>
  <si>
    <t>Інші витрати  (страхування приміщення )</t>
  </si>
  <si>
    <t>Директор КП  "Володимир-Волинський містопроект"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</si>
</sst>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 applyBorder="1"/>
    <xf numFmtId="0" fontId="19" fillId="11" borderId="4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2" fontId="12" fillId="11" borderId="6" xfId="0" applyNumberFormat="1" applyFont="1" applyFill="1" applyBorder="1" applyAlignment="1" applyProtection="1">
      <alignment horizontal="right" vertical="center"/>
      <protection locked="0"/>
    </xf>
    <xf numFmtId="2" fontId="12" fillId="11" borderId="6" xfId="0" quotePrefix="1" applyNumberFormat="1" applyFont="1" applyFill="1" applyBorder="1" applyAlignment="1">
      <alignment horizontal="right" vertical="center"/>
    </xf>
    <xf numFmtId="10" fontId="12" fillId="11" borderId="6" xfId="0" applyNumberFormat="1" applyFont="1" applyFill="1" applyBorder="1" applyAlignment="1">
      <alignment horizontal="right" vertical="center"/>
    </xf>
    <xf numFmtId="2" fontId="12" fillId="11" borderId="6" xfId="0" applyNumberFormat="1" applyFont="1" applyFill="1" applyBorder="1" applyAlignment="1">
      <alignment horizontal="right" vertical="center"/>
    </xf>
    <xf numFmtId="10" fontId="20" fillId="11" borderId="6" xfId="0" applyNumberFormat="1" applyFont="1" applyFill="1" applyBorder="1" applyAlignment="1">
      <alignment horizontal="right" vertical="center"/>
    </xf>
    <xf numFmtId="0" fontId="0" fillId="11" borderId="0" xfId="0" applyFill="1" applyBorder="1"/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6"/>
    </xf>
    <xf numFmtId="0" fontId="0" fillId="0" borderId="7" xfId="0" applyBorder="1"/>
    <xf numFmtId="0" fontId="19" fillId="0" borderId="0" xfId="0" applyFont="1" applyBorder="1" applyAlignment="1">
      <alignment horizontal="left" vertical="center" wrapText="1" indent="6"/>
    </xf>
    <xf numFmtId="0" fontId="21" fillId="0" borderId="0" xfId="0" applyFont="1" applyBorder="1"/>
    <xf numFmtId="0" fontId="22" fillId="11" borderId="6" xfId="0" applyFont="1" applyFill="1" applyBorder="1" applyAlignment="1">
      <alignment horizontal="left" vertical="top"/>
    </xf>
    <xf numFmtId="0" fontId="19" fillId="11" borderId="6" xfId="0" applyFont="1" applyFill="1" applyBorder="1" applyAlignment="1">
      <alignment horizontal="left" vertical="top" wrapText="1"/>
    </xf>
    <xf numFmtId="0" fontId="19" fillId="11" borderId="6" xfId="0" applyFont="1" applyFill="1" applyBorder="1" applyAlignment="1">
      <alignment horizontal="left" vertical="top"/>
    </xf>
    <xf numFmtId="0" fontId="19" fillId="11" borderId="6" xfId="0" applyFont="1" applyFill="1" applyBorder="1" applyAlignment="1">
      <alignment vertical="top" wrapText="1"/>
    </xf>
    <xf numFmtId="0" fontId="19" fillId="11" borderId="6" xfId="0" applyFont="1" applyFill="1" applyBorder="1" applyAlignment="1">
      <alignment vertical="top"/>
    </xf>
    <xf numFmtId="0" fontId="7" fillId="11" borderId="6" xfId="0" applyFont="1" applyFill="1" applyBorder="1" applyAlignment="1">
      <alignment horizontal="left" vertical="top" wrapText="1"/>
    </xf>
    <xf numFmtId="0" fontId="8" fillId="11" borderId="6" xfId="0" quotePrefix="1" applyFont="1" applyFill="1" applyBorder="1" applyAlignment="1">
      <alignment horizontal="left" vertical="top" wrapText="1"/>
    </xf>
    <xf numFmtId="0" fontId="7" fillId="11" borderId="6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 wrapText="1"/>
    </xf>
    <xf numFmtId="0" fontId="8" fillId="11" borderId="6" xfId="0" applyFont="1" applyFill="1" applyBorder="1" applyAlignment="1">
      <alignment vertical="top"/>
    </xf>
    <xf numFmtId="0" fontId="7" fillId="11" borderId="6" xfId="0" quotePrefix="1" applyFont="1" applyFill="1" applyBorder="1" applyAlignment="1">
      <alignment horizontal="left" vertical="top"/>
    </xf>
    <xf numFmtId="0" fontId="16" fillId="11" borderId="6" xfId="0" applyFont="1" applyFill="1" applyBorder="1" applyAlignment="1">
      <alignment vertical="top"/>
    </xf>
    <xf numFmtId="0" fontId="7" fillId="11" borderId="6" xfId="0" applyFont="1" applyFill="1" applyBorder="1" applyAlignment="1">
      <alignment vertical="top" wrapText="1"/>
    </xf>
    <xf numFmtId="0" fontId="7" fillId="11" borderId="6" xfId="0" applyFont="1" applyFill="1" applyBorder="1" applyAlignment="1">
      <alignment vertical="top"/>
    </xf>
    <xf numFmtId="0" fontId="8" fillId="11" borderId="6" xfId="0" applyFont="1" applyFill="1" applyBorder="1" applyAlignment="1">
      <alignment horizontal="left" vertical="top" wrapText="1"/>
    </xf>
    <xf numFmtId="2" fontId="12" fillId="11" borderId="8" xfId="0" applyNumberFormat="1" applyFont="1" applyFill="1" applyBorder="1" applyAlignment="1" applyProtection="1">
      <alignment horizontal="right" vertical="top"/>
      <protection locked="0"/>
    </xf>
    <xf numFmtId="2" fontId="12" fillId="11" borderId="8" xfId="0" applyNumberFormat="1" applyFont="1" applyFill="1" applyBorder="1" applyAlignment="1">
      <alignment horizontal="right" vertical="top"/>
    </xf>
    <xf numFmtId="2" fontId="17" fillId="0" borderId="6" xfId="0" applyNumberFormat="1" applyFont="1" applyBorder="1" applyAlignment="1">
      <alignment vertical="top"/>
    </xf>
    <xf numFmtId="2" fontId="14" fillId="11" borderId="6" xfId="0" applyNumberFormat="1" applyFont="1" applyFill="1" applyBorder="1" applyAlignment="1" applyProtection="1">
      <alignment horizontal="right" vertical="top"/>
      <protection locked="0"/>
    </xf>
    <xf numFmtId="2" fontId="14" fillId="11" borderId="8" xfId="0" applyNumberFormat="1" applyFont="1" applyFill="1" applyBorder="1" applyAlignment="1">
      <alignment horizontal="right" vertical="top"/>
    </xf>
    <xf numFmtId="2" fontId="0" fillId="0" borderId="6" xfId="0" applyNumberFormat="1" applyBorder="1" applyAlignment="1">
      <alignment vertical="top"/>
    </xf>
    <xf numFmtId="2" fontId="12" fillId="11" borderId="6" xfId="0" applyNumberFormat="1" applyFont="1" applyFill="1" applyBorder="1" applyAlignment="1" applyProtection="1">
      <alignment horizontal="right" vertical="top"/>
      <protection locked="0"/>
    </xf>
    <xf numFmtId="10" fontId="14" fillId="11" borderId="8" xfId="0" applyNumberFormat="1" applyFont="1" applyFill="1" applyBorder="1" applyAlignment="1">
      <alignment horizontal="right" vertical="top"/>
    </xf>
    <xf numFmtId="2" fontId="12" fillId="11" borderId="6" xfId="0" quotePrefix="1" applyNumberFormat="1" applyFont="1" applyFill="1" applyBorder="1" applyAlignment="1">
      <alignment horizontal="right" vertical="top"/>
    </xf>
    <xf numFmtId="10" fontId="12" fillId="11" borderId="6" xfId="0" applyNumberFormat="1" applyFont="1" applyFill="1" applyBorder="1" applyAlignment="1">
      <alignment horizontal="right" vertical="top"/>
    </xf>
    <xf numFmtId="2" fontId="12" fillId="11" borderId="6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quotePrefix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0" fillId="11" borderId="6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19" fillId="11" borderId="4" xfId="0" applyFont="1" applyFill="1" applyBorder="1" applyAlignment="1">
      <alignment horizontal="center" vertical="center" textRotation="90" wrapText="1"/>
    </xf>
    <xf numFmtId="0" fontId="19" fillId="11" borderId="9" xfId="0" applyFont="1" applyFill="1" applyBorder="1" applyAlignment="1">
      <alignment horizontal="center" vertical="center" textRotation="90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</cellXfs>
  <cellStyles count="2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Обычный" xfId="0" builtinId="0"/>
    <cellStyle name="Стиль 1" xf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13" workbookViewId="0">
      <selection activeCell="L42" sqref="L42"/>
    </sheetView>
  </sheetViews>
  <sheetFormatPr defaultRowHeight="12.75"/>
  <cols>
    <col min="1" max="1" width="34.5703125" customWidth="1"/>
    <col min="8" max="8" width="11.28515625" bestFit="1" customWidth="1"/>
  </cols>
  <sheetData>
    <row r="1" spans="1:8" ht="15.75">
      <c r="A1" s="46" t="s">
        <v>6</v>
      </c>
      <c r="B1" s="46"/>
      <c r="C1" s="46"/>
      <c r="D1" s="46"/>
      <c r="E1" s="46"/>
      <c r="F1" s="46"/>
      <c r="G1" s="46"/>
      <c r="H1" s="46"/>
    </row>
    <row r="2" spans="1:8" ht="15.75">
      <c r="A2" s="46" t="s">
        <v>43</v>
      </c>
      <c r="B2" s="46"/>
      <c r="C2" s="46"/>
      <c r="D2" s="46"/>
      <c r="E2" s="46"/>
      <c r="F2" s="46"/>
      <c r="G2" s="46"/>
      <c r="H2" s="46"/>
    </row>
    <row r="3" spans="1:8" ht="15.75">
      <c r="A3" s="47" t="s">
        <v>44</v>
      </c>
      <c r="B3" s="48"/>
      <c r="C3" s="48"/>
      <c r="D3" s="48"/>
      <c r="E3" s="48"/>
      <c r="F3" s="48"/>
      <c r="G3" s="48"/>
      <c r="H3" s="48"/>
    </row>
    <row r="4" spans="1:8">
      <c r="A4" s="1"/>
      <c r="B4" s="1"/>
      <c r="C4" s="1"/>
      <c r="D4" s="1"/>
      <c r="E4" s="1"/>
      <c r="F4" s="1"/>
      <c r="G4" s="1"/>
      <c r="H4" s="1"/>
    </row>
    <row r="5" spans="1:8" ht="76.5" customHeight="1">
      <c r="A5" s="49"/>
      <c r="B5" s="51" t="s">
        <v>7</v>
      </c>
      <c r="C5" s="51" t="s">
        <v>8</v>
      </c>
      <c r="D5" s="53" t="s">
        <v>3</v>
      </c>
      <c r="E5" s="54"/>
      <c r="F5" s="51" t="s">
        <v>9</v>
      </c>
      <c r="G5" s="53" t="s">
        <v>4</v>
      </c>
      <c r="H5" s="55"/>
    </row>
    <row r="6" spans="1:8" ht="24" customHeight="1">
      <c r="A6" s="50"/>
      <c r="B6" s="52"/>
      <c r="C6" s="52"/>
      <c r="D6" s="2" t="s">
        <v>10</v>
      </c>
      <c r="E6" s="3" t="s">
        <v>5</v>
      </c>
      <c r="F6" s="52"/>
      <c r="G6" s="2" t="s">
        <v>10</v>
      </c>
      <c r="H6" s="2" t="s">
        <v>5</v>
      </c>
    </row>
    <row r="7" spans="1:8">
      <c r="A7" s="4">
        <v>1</v>
      </c>
      <c r="B7" s="5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5">
        <v>8</v>
      </c>
    </row>
    <row r="8" spans="1:8" ht="14.25">
      <c r="A8" s="18" t="s">
        <v>11</v>
      </c>
      <c r="B8" s="33">
        <v>438.75</v>
      </c>
      <c r="C8" s="33">
        <v>357.92</v>
      </c>
      <c r="D8" s="34">
        <f>C8-B8</f>
        <v>-80.829999999999984</v>
      </c>
      <c r="E8" s="35">
        <f>D8/B8*100</f>
        <v>-18.42279202279202</v>
      </c>
      <c r="F8" s="33">
        <v>321.79000000000002</v>
      </c>
      <c r="G8" s="34">
        <f>C8-F8</f>
        <v>36.129999999999995</v>
      </c>
      <c r="H8" s="35">
        <f>G8/F8*100</f>
        <v>11.227819385313401</v>
      </c>
    </row>
    <row r="9" spans="1:8" ht="29.25" customHeight="1">
      <c r="A9" s="19" t="s">
        <v>12</v>
      </c>
      <c r="B9" s="36">
        <v>438.75</v>
      </c>
      <c r="C9" s="36">
        <v>357.92</v>
      </c>
      <c r="D9" s="37">
        <f>C9-B9</f>
        <v>-80.829999999999984</v>
      </c>
      <c r="E9" s="38">
        <f>D9/B9*100</f>
        <v>-18.42279202279202</v>
      </c>
      <c r="F9" s="36">
        <v>321.79000000000002</v>
      </c>
      <c r="G9" s="34">
        <f t="shared" ref="G9:G37" si="0">C9-F9</f>
        <v>36.129999999999995</v>
      </c>
      <c r="H9" s="38">
        <f t="shared" ref="H9:H37" si="1">G9/F9*100</f>
        <v>11.227819385313401</v>
      </c>
    </row>
    <row r="10" spans="1:8" ht="15">
      <c r="A10" s="20" t="s">
        <v>13</v>
      </c>
      <c r="B10" s="36">
        <v>438.75</v>
      </c>
      <c r="C10" s="36">
        <v>357.92</v>
      </c>
      <c r="D10" s="37">
        <f t="shared" ref="D10:D37" si="2">C10-B10</f>
        <v>-80.829999999999984</v>
      </c>
      <c r="E10" s="38">
        <f t="shared" ref="E10:E37" si="3">D10/B10*100</f>
        <v>-18.42279202279202</v>
      </c>
      <c r="F10" s="36">
        <v>321.79000000000002</v>
      </c>
      <c r="G10" s="34">
        <f t="shared" si="0"/>
        <v>36.129999999999995</v>
      </c>
      <c r="H10" s="38">
        <f t="shared" si="1"/>
        <v>11.227819385313401</v>
      </c>
    </row>
    <row r="11" spans="1:8" ht="15.75" customHeight="1">
      <c r="A11" s="21" t="s">
        <v>0</v>
      </c>
      <c r="B11" s="36">
        <v>0</v>
      </c>
      <c r="C11" s="36">
        <v>0</v>
      </c>
      <c r="D11" s="37">
        <f t="shared" si="2"/>
        <v>0</v>
      </c>
      <c r="E11" s="38">
        <v>0</v>
      </c>
      <c r="F11" s="36">
        <v>0</v>
      </c>
      <c r="G11" s="34">
        <f t="shared" si="0"/>
        <v>0</v>
      </c>
      <c r="H11" s="38">
        <v>0</v>
      </c>
    </row>
    <row r="12" spans="1:8" ht="15">
      <c r="A12" s="22" t="s">
        <v>14</v>
      </c>
      <c r="B12" s="36">
        <v>0</v>
      </c>
      <c r="C12" s="36">
        <v>0</v>
      </c>
      <c r="D12" s="37">
        <f t="shared" si="2"/>
        <v>0</v>
      </c>
      <c r="E12" s="38">
        <v>0</v>
      </c>
      <c r="F12" s="36">
        <v>0</v>
      </c>
      <c r="G12" s="34">
        <f t="shared" si="0"/>
        <v>0</v>
      </c>
      <c r="H12" s="38">
        <v>0</v>
      </c>
    </row>
    <row r="13" spans="1:8" ht="15.75">
      <c r="A13" s="18" t="s">
        <v>15</v>
      </c>
      <c r="B13" s="39">
        <v>438.5</v>
      </c>
      <c r="C13" s="39">
        <v>287.57</v>
      </c>
      <c r="D13" s="34">
        <f t="shared" si="2"/>
        <v>-150.93</v>
      </c>
      <c r="E13" s="35">
        <f t="shared" si="3"/>
        <v>-34.419612314709234</v>
      </c>
      <c r="F13" s="39">
        <v>459.27</v>
      </c>
      <c r="G13" s="34">
        <f t="shared" si="0"/>
        <v>-171.7</v>
      </c>
      <c r="H13" s="35">
        <f t="shared" si="1"/>
        <v>-37.385415986239032</v>
      </c>
    </row>
    <row r="14" spans="1:8" ht="14.25">
      <c r="A14" s="23" t="s">
        <v>16</v>
      </c>
      <c r="B14" s="39">
        <v>328.74</v>
      </c>
      <c r="C14" s="39">
        <v>173.22</v>
      </c>
      <c r="D14" s="34">
        <f t="shared" si="2"/>
        <v>-155.52000000000001</v>
      </c>
      <c r="E14" s="35">
        <f t="shared" si="3"/>
        <v>-47.307902901989415</v>
      </c>
      <c r="F14" s="39">
        <v>290.58</v>
      </c>
      <c r="G14" s="34">
        <f t="shared" si="0"/>
        <v>-117.35999999999999</v>
      </c>
      <c r="H14" s="35">
        <f t="shared" si="1"/>
        <v>-40.388189138963448</v>
      </c>
    </row>
    <row r="15" spans="1:8" ht="17.25" customHeight="1">
      <c r="A15" s="24" t="s">
        <v>17</v>
      </c>
      <c r="B15" s="39">
        <v>72.319999999999993</v>
      </c>
      <c r="C15" s="39">
        <v>43.02</v>
      </c>
      <c r="D15" s="34">
        <f t="shared" si="2"/>
        <v>-29.29999999999999</v>
      </c>
      <c r="E15" s="35">
        <f t="shared" si="3"/>
        <v>-40.51438053097344</v>
      </c>
      <c r="F15" s="39">
        <v>63.63</v>
      </c>
      <c r="G15" s="34">
        <f t="shared" si="0"/>
        <v>-20.61</v>
      </c>
      <c r="H15" s="35">
        <f t="shared" si="1"/>
        <v>-32.390381895332389</v>
      </c>
    </row>
    <row r="16" spans="1:8" ht="38.25">
      <c r="A16" s="23" t="s">
        <v>18</v>
      </c>
      <c r="B16" s="39">
        <v>20.93</v>
      </c>
      <c r="C16" s="39">
        <v>40.75</v>
      </c>
      <c r="D16" s="34">
        <f t="shared" si="2"/>
        <v>19.82</v>
      </c>
      <c r="E16" s="35">
        <f t="shared" si="3"/>
        <v>94.696607740086009</v>
      </c>
      <c r="F16" s="39">
        <v>31.81</v>
      </c>
      <c r="G16" s="34">
        <f t="shared" si="0"/>
        <v>8.9400000000000013</v>
      </c>
      <c r="H16" s="35">
        <f t="shared" si="1"/>
        <v>28.104369695064452</v>
      </c>
    </row>
    <row r="17" spans="1:8" ht="15">
      <c r="A17" s="25" t="s">
        <v>19</v>
      </c>
      <c r="B17" s="36">
        <v>4.32</v>
      </c>
      <c r="C17" s="36">
        <v>20.399999999999999</v>
      </c>
      <c r="D17" s="37">
        <f t="shared" si="2"/>
        <v>16.079999999999998</v>
      </c>
      <c r="E17" s="38">
        <f t="shared" si="3"/>
        <v>372.22222222222217</v>
      </c>
      <c r="F17" s="36">
        <v>26.54</v>
      </c>
      <c r="G17" s="34">
        <f t="shared" si="0"/>
        <v>-6.1400000000000006</v>
      </c>
      <c r="H17" s="38">
        <f t="shared" si="1"/>
        <v>-23.134890730972121</v>
      </c>
    </row>
    <row r="18" spans="1:8" ht="15">
      <c r="A18" s="25" t="s">
        <v>20</v>
      </c>
      <c r="B18" s="36">
        <v>5.16</v>
      </c>
      <c r="C18" s="36">
        <v>9.25</v>
      </c>
      <c r="D18" s="37">
        <f t="shared" si="2"/>
        <v>4.09</v>
      </c>
      <c r="E18" s="38">
        <f t="shared" si="3"/>
        <v>79.263565891472865</v>
      </c>
      <c r="F18" s="36">
        <v>4.76</v>
      </c>
      <c r="G18" s="34">
        <f t="shared" si="0"/>
        <v>4.49</v>
      </c>
      <c r="H18" s="38">
        <f t="shared" si="1"/>
        <v>94.327731092436977</v>
      </c>
    </row>
    <row r="19" spans="1:8" ht="15">
      <c r="A19" s="25" t="s">
        <v>21</v>
      </c>
      <c r="B19" s="36">
        <v>0.35</v>
      </c>
      <c r="C19" s="36">
        <v>0.04</v>
      </c>
      <c r="D19" s="37">
        <f t="shared" si="2"/>
        <v>-0.31</v>
      </c>
      <c r="E19" s="38">
        <f t="shared" si="3"/>
        <v>-88.571428571428584</v>
      </c>
      <c r="F19" s="36">
        <v>0.3</v>
      </c>
      <c r="G19" s="34">
        <f t="shared" si="0"/>
        <v>-0.26</v>
      </c>
      <c r="H19" s="38">
        <f t="shared" si="1"/>
        <v>-86.666666666666671</v>
      </c>
    </row>
    <row r="20" spans="1:8" ht="15">
      <c r="A20" s="25" t="s">
        <v>45</v>
      </c>
      <c r="B20" s="36">
        <v>11.01</v>
      </c>
      <c r="C20" s="36">
        <v>11.02</v>
      </c>
      <c r="D20" s="37">
        <f t="shared" si="2"/>
        <v>9.9999999999997868E-3</v>
      </c>
      <c r="E20" s="38">
        <f t="shared" si="3"/>
        <v>9.0826521344230582E-2</v>
      </c>
      <c r="F20" s="36">
        <v>0</v>
      </c>
      <c r="G20" s="34">
        <f t="shared" si="0"/>
        <v>11.02</v>
      </c>
      <c r="H20" s="38"/>
    </row>
    <row r="21" spans="1:8" ht="15">
      <c r="A21" s="25" t="s">
        <v>22</v>
      </c>
      <c r="B21" s="36">
        <v>0.09</v>
      </c>
      <c r="C21" s="36">
        <v>0.08</v>
      </c>
      <c r="D21" s="37">
        <f t="shared" si="2"/>
        <v>-9.999999999999995E-3</v>
      </c>
      <c r="E21" s="38">
        <f t="shared" si="3"/>
        <v>-11.111111111111107</v>
      </c>
      <c r="F21" s="36">
        <v>0.08</v>
      </c>
      <c r="G21" s="34">
        <f t="shared" si="0"/>
        <v>0</v>
      </c>
      <c r="H21" s="38">
        <f t="shared" si="1"/>
        <v>0</v>
      </c>
    </row>
    <row r="22" spans="1:8" ht="16.5" customHeight="1">
      <c r="A22" s="26" t="s">
        <v>23</v>
      </c>
      <c r="B22" s="39">
        <v>2.44</v>
      </c>
      <c r="C22" s="39">
        <v>3.18</v>
      </c>
      <c r="D22" s="34">
        <f t="shared" si="2"/>
        <v>0.74000000000000021</v>
      </c>
      <c r="E22" s="35">
        <f t="shared" si="3"/>
        <v>30.327868852459027</v>
      </c>
      <c r="F22" s="39">
        <v>1.26</v>
      </c>
      <c r="G22" s="34">
        <f t="shared" si="0"/>
        <v>1.9200000000000002</v>
      </c>
      <c r="H22" s="35">
        <f t="shared" si="1"/>
        <v>152.38095238095241</v>
      </c>
    </row>
    <row r="23" spans="1:8" ht="15">
      <c r="A23" s="25" t="s">
        <v>24</v>
      </c>
      <c r="B23" s="36">
        <v>2.44</v>
      </c>
      <c r="C23" s="36">
        <v>3.18</v>
      </c>
      <c r="D23" s="37">
        <f t="shared" si="2"/>
        <v>0.74000000000000021</v>
      </c>
      <c r="E23" s="38">
        <f t="shared" si="3"/>
        <v>30.327868852459027</v>
      </c>
      <c r="F23" s="36">
        <v>1.26</v>
      </c>
      <c r="G23" s="34">
        <f t="shared" si="0"/>
        <v>1.9200000000000002</v>
      </c>
      <c r="H23" s="38">
        <f t="shared" si="1"/>
        <v>152.38095238095241</v>
      </c>
    </row>
    <row r="24" spans="1:8" ht="14.25">
      <c r="A24" s="27" t="s">
        <v>25</v>
      </c>
      <c r="B24" s="39">
        <v>4.6399999999999997</v>
      </c>
      <c r="C24" s="39">
        <v>6.21</v>
      </c>
      <c r="D24" s="34">
        <f t="shared" si="2"/>
        <v>1.5700000000000003</v>
      </c>
      <c r="E24" s="35">
        <f t="shared" si="3"/>
        <v>33.836206896551737</v>
      </c>
      <c r="F24" s="39">
        <v>58.34</v>
      </c>
      <c r="G24" s="34">
        <f t="shared" si="0"/>
        <v>-52.13</v>
      </c>
      <c r="H24" s="35">
        <f t="shared" si="1"/>
        <v>-89.355502228316766</v>
      </c>
    </row>
    <row r="25" spans="1:8" ht="15">
      <c r="A25" s="28" t="s">
        <v>26</v>
      </c>
      <c r="B25" s="36">
        <v>3.89</v>
      </c>
      <c r="C25" s="36">
        <v>6.21</v>
      </c>
      <c r="D25" s="37">
        <f t="shared" si="2"/>
        <v>2.3199999999999998</v>
      </c>
      <c r="E25" s="38">
        <f t="shared" si="3"/>
        <v>59.640102827763485</v>
      </c>
      <c r="F25" s="36">
        <v>58.13</v>
      </c>
      <c r="G25" s="34">
        <f t="shared" si="0"/>
        <v>-51.92</v>
      </c>
      <c r="H25" s="38">
        <f t="shared" si="1"/>
        <v>-89.31704799587132</v>
      </c>
    </row>
    <row r="26" spans="1:8" ht="15">
      <c r="A26" s="28" t="s">
        <v>27</v>
      </c>
      <c r="B26" s="36">
        <v>2.72</v>
      </c>
      <c r="C26" s="36">
        <v>2.52</v>
      </c>
      <c r="D26" s="37">
        <f t="shared" si="2"/>
        <v>-0.20000000000000018</v>
      </c>
      <c r="E26" s="38">
        <f t="shared" si="3"/>
        <v>-7.3529411764705941</v>
      </c>
      <c r="F26" s="36">
        <v>33.909999999999997</v>
      </c>
      <c r="G26" s="34">
        <f t="shared" si="0"/>
        <v>-31.389999999999997</v>
      </c>
      <c r="H26" s="38">
        <f t="shared" si="1"/>
        <v>-92.568563845473321</v>
      </c>
    </row>
    <row r="27" spans="1:8" ht="15">
      <c r="A27" s="25" t="s">
        <v>28</v>
      </c>
      <c r="B27" s="36">
        <v>1.17</v>
      </c>
      <c r="C27" s="36">
        <v>3.69</v>
      </c>
      <c r="D27" s="37">
        <f t="shared" si="2"/>
        <v>2.52</v>
      </c>
      <c r="E27" s="38">
        <f t="shared" si="3"/>
        <v>215.38461538461542</v>
      </c>
      <c r="F27" s="36">
        <v>24.22</v>
      </c>
      <c r="G27" s="34">
        <f t="shared" si="0"/>
        <v>-20.529999999999998</v>
      </c>
      <c r="H27" s="38">
        <f t="shared" si="1"/>
        <v>-84.764657308009902</v>
      </c>
    </row>
    <row r="28" spans="1:8" ht="15">
      <c r="A28" s="28" t="s">
        <v>29</v>
      </c>
      <c r="B28" s="36">
        <v>0.75</v>
      </c>
      <c r="C28" s="36">
        <v>0</v>
      </c>
      <c r="D28" s="37">
        <f t="shared" si="2"/>
        <v>-0.75</v>
      </c>
      <c r="E28" s="38">
        <f t="shared" si="3"/>
        <v>-100</v>
      </c>
      <c r="F28" s="36">
        <v>0.21</v>
      </c>
      <c r="G28" s="34">
        <f t="shared" si="0"/>
        <v>-0.21</v>
      </c>
      <c r="H28" s="38">
        <f t="shared" si="1"/>
        <v>-100</v>
      </c>
    </row>
    <row r="29" spans="1:8" ht="14.25">
      <c r="A29" s="29" t="s">
        <v>1</v>
      </c>
      <c r="B29" s="39">
        <v>3.35</v>
      </c>
      <c r="C29" s="39">
        <v>4.8899999999999997</v>
      </c>
      <c r="D29" s="34">
        <f t="shared" si="2"/>
        <v>1.5399999999999996</v>
      </c>
      <c r="E29" s="35">
        <f t="shared" si="3"/>
        <v>45.970149253731329</v>
      </c>
      <c r="F29" s="39">
        <v>1.79</v>
      </c>
      <c r="G29" s="34">
        <f t="shared" si="0"/>
        <v>3.0999999999999996</v>
      </c>
      <c r="H29" s="35">
        <f t="shared" si="1"/>
        <v>173.18435754189943</v>
      </c>
    </row>
    <row r="30" spans="1:8" ht="25.5">
      <c r="A30" s="26" t="s">
        <v>30</v>
      </c>
      <c r="B30" s="39">
        <v>2.27</v>
      </c>
      <c r="C30" s="39">
        <v>6.75</v>
      </c>
      <c r="D30" s="34">
        <f t="shared" si="2"/>
        <v>4.4800000000000004</v>
      </c>
      <c r="E30" s="35">
        <f t="shared" si="3"/>
        <v>197.35682819383263</v>
      </c>
      <c r="F30" s="39">
        <v>8.75</v>
      </c>
      <c r="G30" s="34">
        <f t="shared" si="0"/>
        <v>-2</v>
      </c>
      <c r="H30" s="35">
        <f t="shared" si="1"/>
        <v>-22.857142857142858</v>
      </c>
    </row>
    <row r="31" spans="1:8" ht="15">
      <c r="A31" s="30" t="s">
        <v>31</v>
      </c>
      <c r="B31" s="36">
        <v>0</v>
      </c>
      <c r="C31" s="36">
        <v>5</v>
      </c>
      <c r="D31" s="37">
        <f t="shared" si="2"/>
        <v>5</v>
      </c>
      <c r="E31" s="38">
        <v>0</v>
      </c>
      <c r="F31" s="36">
        <v>0</v>
      </c>
      <c r="G31" s="34">
        <f t="shared" si="0"/>
        <v>5</v>
      </c>
      <c r="H31" s="38"/>
    </row>
    <row r="32" spans="1:8" ht="15">
      <c r="A32" s="25" t="s">
        <v>32</v>
      </c>
      <c r="B32" s="36">
        <v>2.27</v>
      </c>
      <c r="C32" s="36">
        <v>1.75</v>
      </c>
      <c r="D32" s="37">
        <f t="shared" si="2"/>
        <v>-0.52</v>
      </c>
      <c r="E32" s="38">
        <f t="shared" si="3"/>
        <v>-22.907488986784141</v>
      </c>
      <c r="F32" s="36">
        <v>8.75</v>
      </c>
      <c r="G32" s="34">
        <f t="shared" si="0"/>
        <v>-7</v>
      </c>
      <c r="H32" s="38">
        <f t="shared" si="1"/>
        <v>-80</v>
      </c>
    </row>
    <row r="33" spans="1:8" ht="14.25">
      <c r="A33" s="27" t="s">
        <v>33</v>
      </c>
      <c r="B33" s="39">
        <v>3.81</v>
      </c>
      <c r="C33" s="39">
        <v>9.5500000000000007</v>
      </c>
      <c r="D33" s="34">
        <f t="shared" si="2"/>
        <v>5.74</v>
      </c>
      <c r="E33" s="35">
        <f t="shared" si="3"/>
        <v>150.65616797900262</v>
      </c>
      <c r="F33" s="39">
        <v>3.24</v>
      </c>
      <c r="G33" s="34">
        <f t="shared" si="0"/>
        <v>6.3100000000000005</v>
      </c>
      <c r="H33" s="35">
        <f t="shared" si="1"/>
        <v>194.75308641975309</v>
      </c>
    </row>
    <row r="34" spans="1:8" ht="15">
      <c r="A34" s="25" t="s">
        <v>34</v>
      </c>
      <c r="B34" s="36">
        <v>3.81</v>
      </c>
      <c r="C34" s="36">
        <v>3.55</v>
      </c>
      <c r="D34" s="37">
        <f t="shared" si="2"/>
        <v>-0.26000000000000023</v>
      </c>
      <c r="E34" s="38">
        <f t="shared" si="3"/>
        <v>-6.8241469816273019</v>
      </c>
      <c r="F34" s="36">
        <v>3.24</v>
      </c>
      <c r="G34" s="34">
        <f t="shared" si="0"/>
        <v>0.30999999999999961</v>
      </c>
      <c r="H34" s="38">
        <f t="shared" si="1"/>
        <v>9.5679012345678878</v>
      </c>
    </row>
    <row r="35" spans="1:8" ht="15">
      <c r="A35" s="25" t="s">
        <v>35</v>
      </c>
      <c r="B35" s="36">
        <v>0</v>
      </c>
      <c r="C35" s="36">
        <v>5.8</v>
      </c>
      <c r="D35" s="37">
        <f t="shared" si="2"/>
        <v>5.8</v>
      </c>
      <c r="E35" s="38">
        <v>0</v>
      </c>
      <c r="F35" s="36">
        <v>0</v>
      </c>
      <c r="G35" s="34">
        <f t="shared" si="0"/>
        <v>5.8</v>
      </c>
      <c r="H35" s="38"/>
    </row>
    <row r="36" spans="1:8" ht="15">
      <c r="A36" s="25" t="s">
        <v>46</v>
      </c>
      <c r="B36" s="36">
        <v>0</v>
      </c>
      <c r="C36" s="36">
        <v>0.2</v>
      </c>
      <c r="D36" s="37">
        <f t="shared" si="2"/>
        <v>0.2</v>
      </c>
      <c r="E36" s="38">
        <v>0</v>
      </c>
      <c r="F36" s="36">
        <v>0</v>
      </c>
      <c r="G36" s="34">
        <f t="shared" si="0"/>
        <v>0.2</v>
      </c>
      <c r="H36" s="38"/>
    </row>
    <row r="37" spans="1:8" ht="14.25">
      <c r="A37" s="27" t="s">
        <v>2</v>
      </c>
      <c r="B37" s="39">
        <v>0.25</v>
      </c>
      <c r="C37" s="39">
        <f>SUM(C8-C13)</f>
        <v>70.350000000000023</v>
      </c>
      <c r="D37" s="34">
        <f t="shared" si="2"/>
        <v>70.100000000000023</v>
      </c>
      <c r="E37" s="35">
        <f t="shared" si="3"/>
        <v>28040.000000000007</v>
      </c>
      <c r="F37" s="39">
        <v>-52.83</v>
      </c>
      <c r="G37" s="34">
        <f t="shared" si="0"/>
        <v>123.18000000000002</v>
      </c>
      <c r="H37" s="35">
        <f t="shared" si="1"/>
        <v>-233.16297558205568</v>
      </c>
    </row>
    <row r="38" spans="1:8" ht="25.5">
      <c r="A38" s="30" t="s">
        <v>36</v>
      </c>
      <c r="B38" s="36">
        <v>0.01</v>
      </c>
      <c r="C38" s="36">
        <v>2.5299999999999998</v>
      </c>
      <c r="D38" s="37"/>
      <c r="E38" s="40"/>
      <c r="F38" s="36">
        <v>0</v>
      </c>
      <c r="G38" s="37"/>
      <c r="H38" s="40"/>
    </row>
    <row r="39" spans="1:8" ht="15">
      <c r="A39" s="31" t="s">
        <v>37</v>
      </c>
      <c r="B39" s="36">
        <v>0.05</v>
      </c>
      <c r="C39" s="36">
        <v>14.07</v>
      </c>
      <c r="D39" s="37"/>
      <c r="E39" s="40"/>
      <c r="F39" s="36">
        <v>0</v>
      </c>
      <c r="G39" s="37"/>
      <c r="H39" s="40"/>
    </row>
    <row r="40" spans="1:8" ht="14.25">
      <c r="A40" s="27" t="s">
        <v>38</v>
      </c>
      <c r="B40" s="39">
        <v>0.19</v>
      </c>
      <c r="C40" s="39">
        <v>53.75</v>
      </c>
      <c r="D40" s="41"/>
      <c r="E40" s="42"/>
      <c r="F40" s="39">
        <v>-52.83</v>
      </c>
      <c r="G40" s="43"/>
      <c r="H40" s="42"/>
    </row>
    <row r="41" spans="1:8" ht="14.25">
      <c r="A41" s="32" t="s">
        <v>39</v>
      </c>
      <c r="B41" s="7"/>
      <c r="C41" s="7"/>
      <c r="D41" s="8"/>
      <c r="E41" s="9"/>
      <c r="F41" s="7"/>
      <c r="G41" s="10"/>
      <c r="H41" s="11"/>
    </row>
    <row r="42" spans="1:8" ht="15.75">
      <c r="A42" s="14"/>
      <c r="B42" s="1"/>
      <c r="C42" s="12"/>
      <c r="D42" s="1"/>
      <c r="E42" s="1"/>
      <c r="F42" s="12"/>
      <c r="G42" s="1"/>
      <c r="H42" s="1"/>
    </row>
    <row r="43" spans="1:8" ht="31.5">
      <c r="A43" s="44" t="s">
        <v>47</v>
      </c>
      <c r="B43" s="14"/>
      <c r="C43" s="12"/>
      <c r="D43" s="15"/>
      <c r="E43" s="15"/>
      <c r="F43" s="12"/>
      <c r="G43" s="45" t="s">
        <v>40</v>
      </c>
      <c r="H43" s="45"/>
    </row>
    <row r="44" spans="1:8">
      <c r="A44" s="16"/>
      <c r="B44" s="1"/>
      <c r="C44" s="12"/>
      <c r="D44" s="1"/>
      <c r="E44" s="1"/>
      <c r="F44" s="12"/>
      <c r="G44" s="1"/>
      <c r="H44" s="1"/>
    </row>
    <row r="45" spans="1:8" ht="16.5" customHeight="1">
      <c r="A45" s="14" t="s">
        <v>41</v>
      </c>
      <c r="B45" s="1"/>
      <c r="C45" s="12"/>
      <c r="D45" s="15"/>
      <c r="E45" s="15"/>
      <c r="F45" s="12"/>
      <c r="G45" s="17" t="s">
        <v>42</v>
      </c>
      <c r="H45" s="1"/>
    </row>
    <row r="46" spans="1:8">
      <c r="A46" s="13"/>
      <c r="B46" s="1"/>
      <c r="C46" s="12"/>
      <c r="D46" s="1"/>
      <c r="E46" s="1"/>
      <c r="F46" s="12"/>
      <c r="G46" s="1"/>
      <c r="H46" s="1"/>
    </row>
  </sheetData>
  <mergeCells count="10">
    <mergeCell ref="G43:H43"/>
    <mergeCell ref="A1:H1"/>
    <mergeCell ref="A2:H2"/>
    <mergeCell ref="A3:H3"/>
    <mergeCell ref="A5:A6"/>
    <mergeCell ref="B5:B6"/>
    <mergeCell ref="C5:C6"/>
    <mergeCell ref="D5:E5"/>
    <mergeCell ref="F5:F6"/>
    <mergeCell ref="G5:H5"/>
  </mergeCells>
  <phoneticPr fontId="0" type="noConversion"/>
  <pageMargins left="0" right="0" top="0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2020-07-29T06:15:44Z</cp:lastPrinted>
  <dcterms:created xsi:type="dcterms:W3CDTF">2017-08-07T11:41:32Z</dcterms:created>
  <dcterms:modified xsi:type="dcterms:W3CDTF">2022-11-02T08:56:57Z</dcterms:modified>
</cp:coreProperties>
</file>