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<sst xmlns="http://schemas.openxmlformats.org/spreadsheetml/2006/main" count="179" uniqueCount="105">
  <si>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</si>
  <si>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</si>
  <si>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07.08.2019 року № 336)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</si>
  <si>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</si>
  <si>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</si>
  <si>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</si>
  <si>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</si>
  <si>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</si>
  <si>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>1.</t>
  </si>
  <si>
    <t>(код Програмної класифікації видатків та кредитування місцевого бюджету)</t>
  </si>
  <si>
    <t>(код за ЄДРПОУ)</t>
  </si>
  <si>
    <t>2.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</si>
  <si>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</si>
  <si>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</si>
  <si>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</si>
  <si>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</si>
  <si>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</si>
  <si>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</si>
  <si>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</si>
  <si>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</si>
  <si>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</si>
  <si>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</si>
  <si>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</si>
  <si>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</si>
  <si>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</si>
  <si>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</si>
  <si>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</si>
  <si>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</si>
  <si>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</si>
  <si>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</si>
  <si>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</si>
  <si>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</si>
  <si>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</si>
  <si>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</si>
  <si>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</si>
  <si>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</si>
  <si>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</si>
  <si>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</si>
  <si>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</si>
  <si>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</t>
  </si>
  <si>
    <t>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</si>
  <si>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</si>
  <si>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</si>
  <si>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</si>
  <si>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</si>
  <si>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</si>
  <si>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</si>
  <si>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</si>
  <si>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(ініціали/ініціал,  прізвище)</t>
  </si>
  <si>
    <t xml:space="preserve"> ПОГОДЖЕНО: </t>
  </si>
  <si>
    <t>М.П.</t>
  </si>
  <si>
    <t>Відділ з питань охорони здоров'я виконавчого комітету Володимир-Волинської міської ради</t>
  </si>
  <si>
    <t>1.Бюджетний кодекс України;</t>
  </si>
  <si>
    <t>2.Закон України "Основи законодавства України про охорону здоров'я";</t>
  </si>
  <si>
    <t>Підвищення рівня надання медичної допомоги та збереження здоров'я населення</t>
  </si>
  <si>
    <t>звітність установи</t>
  </si>
  <si>
    <t>осіб</t>
  </si>
  <si>
    <t>3.Наказ Міністерства фінансів України "Про деякі питання запровадження програмно-цільового методу складання місцевих бюджетів " від 26.08.2014 № 836, зі змінами</t>
  </si>
  <si>
    <t>Програма підтримки та розвитку надання вторинної медичної допомоги міста на 2019-2022 роки, затверджена рішенням Володимир-Волинської міської ради від 20.09.2019 р. № 34/7, зі змінами</t>
  </si>
  <si>
    <t>од.</t>
  </si>
  <si>
    <t>кількість штатних одиниць</t>
  </si>
  <si>
    <t>штатний розпис</t>
  </si>
  <si>
    <t>Багатопрофільна стаціонарна медична допомога населенню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</si>
  <si>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</si>
  <si>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</t>
  </si>
  <si>
    <t>кількість установ</t>
  </si>
  <si>
    <t>кількість ліжок у звичайних стаціонарах</t>
  </si>
  <si>
    <t>кількість ліжко-днів у звичайних стаціонарах</t>
  </si>
  <si>
    <t>кількість пролікованих хворих у саціонарах</t>
  </si>
  <si>
    <t>днів</t>
  </si>
  <si>
    <t>завантаженість ліжкового фонду у звичайних стаціонарах</t>
  </si>
  <si>
    <t>середня тривалість лікування в стаціонарі  одного хворого</t>
  </si>
  <si>
    <t>кількість лікарських відвідувань ( у поліклінічних відділеннях лікарні)</t>
  </si>
  <si>
    <t>кількість пролікованих хворих у денних стаціонарах</t>
  </si>
  <si>
    <t>завантаженість ліжкового фонду у денних стаціонарах</t>
  </si>
  <si>
    <t>середня тривалість лікування в денному стаціонарі  одного хворого</t>
  </si>
  <si>
    <t>кількість ліжко-днів у денних стаціонарах</t>
  </si>
  <si>
    <t>Програма фінансової підтримки онкохворих дітей та дітей з тяжкими захворюваннями, також осіб до двадцяти трьох років (включно) на території Володимир-Волинської територіальної громади на 2020 рік, затверджена рішенням Володимир-Волинської міської ради від 20.09.2019 року № 34/32</t>
  </si>
  <si>
    <t>4.Наказ Міністерства фінансів України,Міністерства охорони здоров'я від 26.05.2010 року № 283/437 " Про затвердження Типового переліку бюджетних програм та результативних показників їх виконання для місцевих бюджетів у галузі "Охорона здоров'я"</t>
  </si>
  <si>
    <t>якості</t>
  </si>
  <si>
    <t>%</t>
  </si>
  <si>
    <t>обсяг видатків на придбання онкомаркерів</t>
  </si>
  <si>
    <t>грн.</t>
  </si>
  <si>
    <t>відсоток освоєння видатків по бюджету розвитку</t>
  </si>
  <si>
    <t>розрахунок</t>
  </si>
  <si>
    <t>видатки на проведення капітального ремонту покрівлі</t>
  </si>
  <si>
    <t>рішення міської ради</t>
  </si>
  <si>
    <t>кількість проведених капітальних ремонтів</t>
  </si>
  <si>
    <t>план використання бюджетних коштів</t>
  </si>
  <si>
    <t>видатки на  придбання медичного обладнання</t>
  </si>
  <si>
    <t>видатки на проведених капітальних ремонтів</t>
  </si>
  <si>
    <t>видатки на оплату комунальних послуг</t>
  </si>
  <si>
    <t>видатки на проведення поточного ремонту приміщення</t>
  </si>
  <si>
    <t>кількість проведених поточних ремонтів</t>
  </si>
  <si>
    <r>
      <t>в</t>
    </r>
    <r>
      <rPr>
        <sz val="8"/>
        <rFont val="Arial"/>
        <family val="2"/>
      </rPr>
      <t>идатки на придбання  медичного обладнання</t>
    </r>
  </si>
  <si>
    <t>кількість придбаного медичного обладнання</t>
  </si>
  <si>
    <t>5.Рішення Володимир-Волинської міської ради від 20.12.2019 р. № 36/2 " Про міський бюджет на 2020 рік", зі змінами</t>
  </si>
  <si>
    <t>Відділ з питань охорони здоров'я виконавчого комітету Володимир-Волинської міської ради                             В.о.начальника відділу</t>
  </si>
  <si>
    <t>О.Ю.Ткачук</t>
  </si>
  <si>
    <t>Фінансове управління виконкому Володимир-Волинської міської ради                                                          Начальник  фінансового управління</t>
  </si>
  <si>
    <t>Т.В.Шибирин</t>
  </si>
  <si>
    <r>
      <t>6.</t>
    </r>
    <r>
      <rPr>
        <sz val="8"/>
        <rFont val="Arial"/>
        <family val="2"/>
      </rPr>
      <t>Рішення виконавчого комітету Володимир-Волинської міської ради  від  19.06.2020 року №139 "Про внесення змін до міського бюджету на 2020 рік"</t>
    </r>
  </si>
  <si>
    <t>7.Рішення виконавчого комітету Володимир-Волинської міської ради  від 30.06.2020 року № 155 " Про внесення змін до міського бюджету на 2020 рік "</t>
  </si>
  <si>
    <r>
      <t>Обсяг бюджетних призначень/бюджетних асигнувань  -</t>
    </r>
    <r>
      <rPr>
        <b/>
        <sz val="8"/>
        <color indexed="36"/>
        <rFont val="Arial"/>
        <family val="2"/>
      </rPr>
      <t xml:space="preserve">  32533507,46</t>
    </r>
    <r>
      <rPr>
        <b/>
        <sz val="8"/>
        <rFont val="Arial"/>
        <family val="2"/>
      </rPr>
      <t xml:space="preserve"> гривень, у тому числі загального фонду - 20499827,46 гривень та спеціального фонду - 12033680,00 гривень</t>
    </r>
  </si>
  <si>
    <t>Наказ відділу з питань охорони здоров'я виконавчого комітету Володимир-Волинської міської ради                      " 02  " липня  2020 р. № 14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</si>
</sst>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&quot;    &quot;"/>
    <numFmt numFmtId="174" formatCode="0000000&quot;  &quot;"/>
    <numFmt numFmtId="175" formatCode="0000"/>
    <numFmt numFmtId="176" formatCode="0000&quot;    &quot;"/>
    <numFmt numFmtId="177" formatCode="0000000000"/>
    <numFmt numFmtId="178" formatCode="0.000"/>
    <numFmt numFmtId="179" formatCode="00000000"/>
    <numFmt numFmtId="180" formatCode="[$-422]d\ mmmm\ yyyy&quot; р.&quot;"/>
    <numFmt numFmtId="181" formatCode="0.0"/>
  </numFmts>
  <fonts count="46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color indexed="6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right"/>
    </xf>
    <xf numFmtId="0" fontId="0" fillId="0" borderId="11" xfId="0" applyNumberForma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181" fontId="0" fillId="0" borderId="13" xfId="0" applyNumberFormat="1" applyFont="1" applyBorder="1" applyAlignment="1">
      <alignment horizontal="right" vertical="center" wrapText="1"/>
    </xf>
    <xf numFmtId="181" fontId="0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vertical="center" wrapText="1"/>
    </xf>
    <xf numFmtId="1" fontId="0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0" fillId="0" borderId="13" xfId="0" applyNumberForma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6" fillId="33" borderId="13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6" fillId="0" borderId="13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right"/>
    </xf>
    <xf numFmtId="2" fontId="6" fillId="33" borderId="11" xfId="0" applyNumberFormat="1" applyFont="1" applyFill="1" applyBorder="1" applyAlignment="1">
      <alignment horizontal="right" vertic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vertical="center" wrapText="1"/>
    </xf>
    <xf numFmtId="1" fontId="0" fillId="33" borderId="19" xfId="0" applyNumberFormat="1" applyFont="1" applyFill="1" applyBorder="1" applyAlignment="1">
      <alignment horizontal="left"/>
    </xf>
    <xf numFmtId="0" fontId="0" fillId="33" borderId="17" xfId="0" applyNumberFormat="1" applyFont="1" applyFill="1" applyBorder="1" applyAlignment="1">
      <alignment horizontal="left"/>
    </xf>
    <xf numFmtId="181" fontId="0" fillId="0" borderId="13" xfId="0" applyNumberFormat="1" applyFont="1" applyBorder="1" applyAlignment="1">
      <alignment horizontal="right" vertical="center" wrapText="1"/>
    </xf>
    <xf numFmtId="181" fontId="0" fillId="0" borderId="14" xfId="0" applyNumberFormat="1" applyFont="1" applyBorder="1" applyAlignment="1">
      <alignment horizontal="right" vertical="center" wrapText="1"/>
    </xf>
    <xf numFmtId="0" fontId="0" fillId="33" borderId="0" xfId="0" applyNumberFormat="1" applyFont="1" applyFill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1" fontId="6" fillId="0" borderId="2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/>
    </xf>
    <xf numFmtId="0" fontId="5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173" fontId="6" fillId="0" borderId="12" xfId="0" applyNumberFormat="1" applyFont="1" applyBorder="1" applyAlignment="1">
      <alignment horizontal="center" wrapText="1"/>
    </xf>
    <xf numFmtId="0" fontId="0" fillId="0" borderId="2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74" fontId="6" fillId="0" borderId="0" xfId="0" applyNumberFormat="1" applyFont="1" applyAlignment="1">
      <alignment horizontal="center" wrapText="1"/>
    </xf>
    <xf numFmtId="175" fontId="6" fillId="0" borderId="12" xfId="0" applyNumberFormat="1" applyFont="1" applyBorder="1" applyAlignment="1">
      <alignment horizontal="center" wrapText="1"/>
    </xf>
    <xf numFmtId="176" fontId="6" fillId="0" borderId="12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left" wrapText="1"/>
    </xf>
    <xf numFmtId="177" fontId="6" fillId="0" borderId="12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vertical="top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22" xfId="0" applyFont="1" applyBorder="1" applyAlignment="1">
      <alignment horizontal="center"/>
    </xf>
    <xf numFmtId="0" fontId="6" fillId="33" borderId="23" xfId="0" applyNumberFormat="1" applyFont="1" applyFill="1" applyBorder="1" applyAlignment="1">
      <alignment horizontal="center"/>
    </xf>
    <xf numFmtId="0" fontId="6" fillId="33" borderId="0" xfId="0" applyNumberFormat="1" applyFont="1" applyFill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ont="1" applyFill="1" applyAlignment="1">
      <alignment horizontal="left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33" borderId="26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right" wrapText="1"/>
    </xf>
    <xf numFmtId="0" fontId="0" fillId="33" borderId="11" xfId="0" applyNumberFormat="1" applyFont="1" applyFill="1" applyBorder="1" applyAlignment="1">
      <alignment horizontal="left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1" fontId="0" fillId="0" borderId="19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0" fillId="0" borderId="18" xfId="0" applyNumberFormat="1" applyFont="1" applyBorder="1" applyAlignment="1">
      <alignment horizontal="left"/>
    </xf>
    <xf numFmtId="0" fontId="6" fillId="33" borderId="0" xfId="0" applyNumberFormat="1" applyFont="1" applyFill="1" applyAlignment="1">
      <alignment horizontal="right" vertical="center" wrapText="1"/>
    </xf>
    <xf numFmtId="2" fontId="0" fillId="0" borderId="11" xfId="0" applyNumberFormat="1" applyFont="1" applyBorder="1" applyAlignment="1">
      <alignment vertical="center" wrapText="1"/>
    </xf>
    <xf numFmtId="2" fontId="0" fillId="0" borderId="13" xfId="0" applyNumberFormat="1" applyFont="1" applyBorder="1" applyAlignment="1">
      <alignment vertical="center" wrapText="1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1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right" vertical="center" wrapText="1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7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1" fontId="6" fillId="0" borderId="4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right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0"/>
  <sheetViews>
    <sheetView tabSelected="1" zoomScalePageLayoutView="0" workbookViewId="0" topLeftCell="A1">
      <selection activeCell="B124" sqref="B124:D124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</cols>
  <sheetData>
    <row r="1" spans="11:17" s="1" customFormat="1" ht="11.25" customHeight="1">
      <c r="K1" s="20"/>
      <c r="L1" s="20"/>
      <c r="M1" s="20"/>
      <c r="N1" s="20"/>
      <c r="O1" s="20"/>
      <c r="P1" s="20"/>
      <c r="Q1" s="21" t="s">
        <v>0</v>
      </c>
    </row>
    <row r="2" spans="11:17" s="1" customFormat="1" ht="18.75" customHeight="1">
      <c r="K2" s="107" t="s">
        <v>1</v>
      </c>
      <c r="L2" s="108"/>
      <c r="M2" s="108"/>
      <c r="N2" s="108"/>
      <c r="O2" s="108"/>
      <c r="P2" s="108"/>
      <c r="Q2" s="108"/>
    </row>
    <row r="3" spans="11:17" s="1" customFormat="1" ht="30.75" customHeight="1">
      <c r="K3" s="109" t="s">
        <v>2</v>
      </c>
      <c r="L3" s="110"/>
      <c r="M3" s="110"/>
      <c r="N3" s="110"/>
      <c r="O3" s="110"/>
      <c r="P3" s="110"/>
      <c r="Q3" s="110"/>
    </row>
    <row r="4" s="1" customFormat="1" ht="6" customHeight="1"/>
    <row r="5" s="1" customFormat="1" ht="12.75" customHeight="1">
      <c r="M5" s="2" t="s">
        <v>3</v>
      </c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113" t="s">
        <v>4</v>
      </c>
      <c r="N6" s="113"/>
      <c r="O6" s="113"/>
      <c r="P6" s="113"/>
      <c r="Q6" s="113"/>
      <c r="R6"/>
    </row>
    <row r="7" s="1" customFormat="1" ht="3" customHeight="1"/>
    <row r="8" s="1" customFormat="1" ht="3" customHeight="1"/>
    <row r="9" spans="1:18" ht="36.75" customHeight="1">
      <c r="A9"/>
      <c r="B9"/>
      <c r="C9"/>
      <c r="D9"/>
      <c r="E9"/>
      <c r="F9"/>
      <c r="G9"/>
      <c r="H9"/>
      <c r="I9"/>
      <c r="J9"/>
      <c r="K9"/>
      <c r="L9"/>
      <c r="M9" s="114" t="s">
        <v>104</v>
      </c>
      <c r="N9" s="114"/>
      <c r="O9" s="114"/>
      <c r="P9" s="114"/>
      <c r="Q9" s="114"/>
      <c r="R9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115" t="s">
        <v>5</v>
      </c>
      <c r="N10" s="115"/>
      <c r="O10" s="115"/>
      <c r="P10" s="115"/>
      <c r="Q10" s="115"/>
      <c r="R10"/>
    </row>
    <row r="11" ht="0.75" customHeight="1"/>
    <row r="12" spans="1:18" ht="11.25" customHeight="1" hidden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116" t="s">
        <v>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/>
    </row>
    <row r="14" spans="1:18" ht="15.75" customHeight="1">
      <c r="A14" s="111" t="s">
        <v>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/>
    </row>
    <row r="15" ht="5.25" customHeight="1"/>
    <row r="16" ht="11.25" hidden="1"/>
    <row r="17" ht="11.25" hidden="1"/>
    <row r="18" spans="1:18" ht="11.25" customHeight="1">
      <c r="A18" s="3" t="s">
        <v>8</v>
      </c>
      <c r="B18" s="112">
        <v>700000</v>
      </c>
      <c r="C18" s="112"/>
      <c r="D18"/>
      <c r="E18" s="117" t="s">
        <v>51</v>
      </c>
      <c r="F18" s="117"/>
      <c r="G18" s="117"/>
      <c r="H18" s="117"/>
      <c r="I18" s="117"/>
      <c r="J18" s="117"/>
      <c r="K18" s="117"/>
      <c r="L18" s="117"/>
      <c r="M18" s="117"/>
      <c r="N18"/>
      <c r="O18"/>
      <c r="P18" s="118">
        <v>42721020</v>
      </c>
      <c r="Q18" s="118"/>
      <c r="R18"/>
    </row>
    <row r="19" spans="1:18" ht="56.25" customHeight="1">
      <c r="A19"/>
      <c r="B19" s="119" t="s">
        <v>9</v>
      </c>
      <c r="C19" s="119"/>
      <c r="D19"/>
      <c r="E19" s="120" t="s">
        <v>5</v>
      </c>
      <c r="F19" s="120"/>
      <c r="G19" s="120"/>
      <c r="H19" s="120"/>
      <c r="I19" s="120"/>
      <c r="J19" s="120"/>
      <c r="K19" s="120"/>
      <c r="L19" s="120"/>
      <c r="M19" s="120"/>
      <c r="N19"/>
      <c r="O19"/>
      <c r="P19" s="120" t="s">
        <v>10</v>
      </c>
      <c r="Q19" s="120"/>
      <c r="R19"/>
    </row>
    <row r="20" spans="1:18" ht="11.25" customHeight="1">
      <c r="A20" s="3" t="s">
        <v>11</v>
      </c>
      <c r="B20" s="112">
        <v>710000</v>
      </c>
      <c r="C20" s="112"/>
      <c r="D20"/>
      <c r="E20" s="117" t="str">
        <f>E18</f>
        <v>Відділ з питань охорони здоров'я виконавчого комітету Володимир-Волинської міської ради</v>
      </c>
      <c r="F20" s="117"/>
      <c r="G20" s="117"/>
      <c r="H20" s="117"/>
      <c r="I20" s="117"/>
      <c r="J20" s="117"/>
      <c r="K20" s="117"/>
      <c r="L20" s="117"/>
      <c r="M20" s="117"/>
      <c r="N20"/>
      <c r="O20"/>
      <c r="P20" s="118">
        <v>42721020</v>
      </c>
      <c r="Q20" s="118"/>
      <c r="R20"/>
    </row>
    <row r="21" spans="1:18" ht="58.5" customHeight="1">
      <c r="A21"/>
      <c r="B21" s="119" t="s">
        <v>9</v>
      </c>
      <c r="C21" s="119"/>
      <c r="D21"/>
      <c r="E21" s="120" t="s">
        <v>12</v>
      </c>
      <c r="F21" s="120"/>
      <c r="G21" s="120"/>
      <c r="H21" s="120"/>
      <c r="I21" s="120"/>
      <c r="J21" s="120"/>
      <c r="K21" s="120"/>
      <c r="L21" s="120"/>
      <c r="M21" s="120"/>
      <c r="N21"/>
      <c r="O21"/>
      <c r="P21" s="120" t="s">
        <v>10</v>
      </c>
      <c r="Q21" s="120"/>
      <c r="R21"/>
    </row>
    <row r="22" spans="1:18" ht="24" customHeight="1">
      <c r="A22" s="3" t="s">
        <v>13</v>
      </c>
      <c r="B22" s="121">
        <v>712010</v>
      </c>
      <c r="C22" s="121"/>
      <c r="D22" s="32"/>
      <c r="E22" s="122">
        <v>2010</v>
      </c>
      <c r="F22" s="122"/>
      <c r="G22" s="32"/>
      <c r="H22" s="123">
        <v>731</v>
      </c>
      <c r="I22" s="123"/>
      <c r="J22" s="32"/>
      <c r="K22" s="124" t="s">
        <v>62</v>
      </c>
      <c r="L22" s="124"/>
      <c r="M22" s="124"/>
      <c r="N22" s="124"/>
      <c r="O22" s="32"/>
      <c r="P22" s="125">
        <v>710200000</v>
      </c>
      <c r="Q22" s="125"/>
      <c r="R22"/>
    </row>
    <row r="23" spans="1:18" ht="61.5" customHeight="1">
      <c r="A23"/>
      <c r="B23" s="119" t="s">
        <v>9</v>
      </c>
      <c r="C23" s="119"/>
      <c r="D23"/>
      <c r="E23" s="126" t="s">
        <v>14</v>
      </c>
      <c r="F23" s="126"/>
      <c r="G23"/>
      <c r="H23" s="126" t="s">
        <v>15</v>
      </c>
      <c r="I23" s="126"/>
      <c r="J23"/>
      <c r="K23" s="126" t="s">
        <v>16</v>
      </c>
      <c r="L23" s="126"/>
      <c r="M23" s="126"/>
      <c r="N23" s="126"/>
      <c r="O23"/>
      <c r="P23" s="120" t="s">
        <v>17</v>
      </c>
      <c r="Q23" s="120"/>
      <c r="R23"/>
    </row>
    <row r="24" spans="1:18" ht="9.75" customHeight="1">
      <c r="A24" s="3" t="s">
        <v>18</v>
      </c>
      <c r="B24" s="127" t="s">
        <v>103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/>
    </row>
    <row r="25" ht="3.75" customHeight="1"/>
    <row r="26" spans="1:18" ht="11.25" customHeight="1">
      <c r="A26" s="4" t="s">
        <v>19</v>
      </c>
      <c r="B26" s="128" t="s">
        <v>20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/>
    </row>
    <row r="27" ht="4.5" customHeight="1"/>
    <row r="28" ht="11.25">
      <c r="B28" s="1" t="s">
        <v>52</v>
      </c>
    </row>
    <row r="29" spans="2:15" ht="11.25">
      <c r="B29" s="138" t="s">
        <v>53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2:15" ht="11.25">
      <c r="B30" s="138" t="s">
        <v>57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2:19" ht="21.75" customHeight="1">
      <c r="B31" s="205" t="s">
        <v>78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</row>
    <row r="32" spans="2:15" ht="11.25">
      <c r="B32" s="138" t="s">
        <v>96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9" ht="10.5" customHeight="1">
      <c r="A33"/>
      <c r="B33" s="202" t="s">
        <v>101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62"/>
      <c r="S33" s="62"/>
    </row>
    <row r="34" spans="1:19" ht="10.5" customHeight="1">
      <c r="A34"/>
      <c r="B34" s="202" t="s">
        <v>102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48"/>
      <c r="S34" s="48"/>
    </row>
    <row r="35" spans="1:18" ht="11.25" customHeight="1">
      <c r="A35" s="3" t="s">
        <v>21</v>
      </c>
      <c r="B35" s="129" t="s">
        <v>22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/>
    </row>
    <row r="36" s="1" customFormat="1" ht="16.5" customHeight="1" thickBot="1"/>
    <row r="37" spans="1:18" ht="11.25" customHeight="1">
      <c r="A37" s="130" t="s">
        <v>23</v>
      </c>
      <c r="B37" s="130"/>
      <c r="C37" s="131" t="s">
        <v>24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/>
    </row>
    <row r="38" spans="1:18" ht="11.25" customHeight="1">
      <c r="A38" s="133">
        <v>1</v>
      </c>
      <c r="B38" s="134"/>
      <c r="C38" s="135" t="str">
        <f>B41</f>
        <v>Підвищення рівня надання медичної допомоги та збереження здоров'я населення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7"/>
      <c r="R38"/>
    </row>
    <row r="39" s="6" customFormat="1" ht="0.75" customHeight="1"/>
    <row r="40" spans="1:17" s="6" customFormat="1" ht="11.25" customHeight="1">
      <c r="A40" s="7" t="s">
        <v>25</v>
      </c>
      <c r="B40" s="132" t="s">
        <v>26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1:17" s="6" customFormat="1" ht="11.25" customHeight="1">
      <c r="A41" s="8"/>
      <c r="B41" s="139" t="s">
        <v>54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</row>
    <row r="42" spans="1:18" ht="5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1.25" customHeight="1">
      <c r="A43" s="3" t="s">
        <v>27</v>
      </c>
      <c r="B43" s="3" t="s">
        <v>28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="1" customFormat="1" ht="7.5" customHeight="1" thickBot="1"/>
    <row r="45" spans="1:18" ht="11.25" customHeight="1" thickBot="1">
      <c r="A45" s="141" t="s">
        <v>23</v>
      </c>
      <c r="B45" s="142"/>
      <c r="C45" s="143" t="s">
        <v>29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/>
    </row>
    <row r="46" spans="1:18" ht="11.25" customHeight="1">
      <c r="A46" s="30"/>
      <c r="B46" s="31">
        <v>1</v>
      </c>
      <c r="C46" s="100" t="str">
        <f>C54</f>
        <v>Забезпечення надання населенню стаціонарної медичної допомоги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/>
    </row>
    <row r="47" spans="1:17" s="8" customFormat="1" ht="12.75" customHeight="1">
      <c r="A47" s="144">
        <v>2</v>
      </c>
      <c r="B47" s="144"/>
      <c r="C47" s="145" t="str">
        <f>C55</f>
        <v>Забезпечення надання населенню амбулаторно-поліклінічної допомоги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8" ht="19.5" customHeight="1">
      <c r="A48"/>
      <c r="B48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/>
    </row>
    <row r="49" spans="1:18" ht="11.25" customHeight="1">
      <c r="A49" s="3" t="s">
        <v>30</v>
      </c>
      <c r="B49" s="3" t="s">
        <v>31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" t="s">
        <v>32</v>
      </c>
      <c r="P49" s="32"/>
      <c r="Q49" s="32"/>
      <c r="R49"/>
    </row>
    <row r="50" spans="1:18" ht="8.25" customHeight="1">
      <c r="A50"/>
      <c r="B5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/>
    </row>
    <row r="51" spans="1:18" ht="11.25" customHeight="1">
      <c r="A51" s="146" t="s">
        <v>23</v>
      </c>
      <c r="B51" s="146"/>
      <c r="C51" s="149" t="s">
        <v>31</v>
      </c>
      <c r="D51" s="149"/>
      <c r="E51" s="149"/>
      <c r="F51" s="149"/>
      <c r="G51" s="149"/>
      <c r="H51" s="149"/>
      <c r="I51" s="149"/>
      <c r="J51" s="149" t="s">
        <v>33</v>
      </c>
      <c r="K51" s="149"/>
      <c r="L51" s="152" t="s">
        <v>34</v>
      </c>
      <c r="M51" s="152"/>
      <c r="N51" s="155" t="s">
        <v>35</v>
      </c>
      <c r="O51" s="155"/>
      <c r="P51" s="32"/>
      <c r="Q51" s="32"/>
      <c r="R51"/>
    </row>
    <row r="52" spans="1:18" ht="11.25" customHeight="1">
      <c r="A52" s="147"/>
      <c r="B52" s="148"/>
      <c r="C52" s="150"/>
      <c r="D52" s="151"/>
      <c r="E52" s="151"/>
      <c r="F52" s="151"/>
      <c r="G52" s="151"/>
      <c r="H52" s="151"/>
      <c r="I52" s="151"/>
      <c r="J52" s="150"/>
      <c r="K52" s="151"/>
      <c r="L52" s="153"/>
      <c r="M52" s="154"/>
      <c r="N52" s="156"/>
      <c r="O52" s="157"/>
      <c r="P52" s="32"/>
      <c r="Q52" s="32"/>
      <c r="R52"/>
    </row>
    <row r="53" spans="1:18" ht="11.25" customHeight="1" thickBot="1">
      <c r="A53" s="106">
        <v>1</v>
      </c>
      <c r="B53" s="106"/>
      <c r="C53" s="158">
        <v>2</v>
      </c>
      <c r="D53" s="158"/>
      <c r="E53" s="158"/>
      <c r="F53" s="158"/>
      <c r="G53" s="158"/>
      <c r="H53" s="158"/>
      <c r="I53" s="158"/>
      <c r="J53" s="159">
        <v>3</v>
      </c>
      <c r="K53" s="159"/>
      <c r="L53" s="159">
        <v>4</v>
      </c>
      <c r="M53" s="159"/>
      <c r="N53" s="160">
        <v>6</v>
      </c>
      <c r="O53" s="160"/>
      <c r="P53" s="32"/>
      <c r="Q53" s="32"/>
      <c r="R53"/>
    </row>
    <row r="54" spans="1:18" ht="11.25" customHeight="1">
      <c r="A54" s="52">
        <v>1</v>
      </c>
      <c r="B54" s="53"/>
      <c r="C54" s="164" t="s">
        <v>63</v>
      </c>
      <c r="D54" s="165"/>
      <c r="E54" s="165"/>
      <c r="F54" s="165"/>
      <c r="G54" s="165"/>
      <c r="H54" s="165"/>
      <c r="I54" s="166"/>
      <c r="J54" s="88">
        <f>12868488+1157200.45+196000+25045.3+30000+75147</f>
        <v>14351880.75</v>
      </c>
      <c r="K54" s="89"/>
      <c r="L54" s="88">
        <f>5177079+1391350</f>
        <v>6568429</v>
      </c>
      <c r="M54" s="89"/>
      <c r="N54" s="88">
        <f>J54+L54</f>
        <v>20920309.75</v>
      </c>
      <c r="O54" s="94"/>
      <c r="P54" s="32"/>
      <c r="Q54" s="32"/>
      <c r="R54"/>
    </row>
    <row r="55" spans="1:18" ht="16.5" customHeight="1">
      <c r="A55" s="161">
        <v>2</v>
      </c>
      <c r="B55" s="162"/>
      <c r="C55" s="56" t="s">
        <v>64</v>
      </c>
      <c r="D55" s="56"/>
      <c r="E55" s="56"/>
      <c r="F55" s="56"/>
      <c r="G55" s="56"/>
      <c r="H55" s="56"/>
      <c r="I55" s="56"/>
      <c r="J55" s="163">
        <f>5515070+495943+84000+10733.71+10000+32200</f>
        <v>6147946.71</v>
      </c>
      <c r="K55" s="163"/>
      <c r="L55" s="163">
        <f>2218763+3246488</f>
        <v>5465251</v>
      </c>
      <c r="M55" s="163"/>
      <c r="N55" s="163">
        <f>J55+L55</f>
        <v>11613197.71</v>
      </c>
      <c r="O55" s="163"/>
      <c r="P55" s="104"/>
      <c r="Q55" s="104"/>
      <c r="R55"/>
    </row>
    <row r="56" spans="1:17" s="6" customFormat="1" ht="11.25" customHeight="1">
      <c r="A56" s="105" t="s">
        <v>35</v>
      </c>
      <c r="B56" s="105"/>
      <c r="C56" s="105"/>
      <c r="D56" s="105"/>
      <c r="E56" s="105"/>
      <c r="F56" s="105"/>
      <c r="G56" s="105"/>
      <c r="H56" s="105"/>
      <c r="I56" s="105"/>
      <c r="J56" s="90">
        <f>J54+J55</f>
        <v>20499827.46</v>
      </c>
      <c r="K56" s="90"/>
      <c r="L56" s="90">
        <f>L54+L55</f>
        <v>12033680</v>
      </c>
      <c r="M56" s="90"/>
      <c r="N56" s="95">
        <f>J56+L56</f>
        <v>32533507.46</v>
      </c>
      <c r="O56" s="95"/>
      <c r="P56" s="167"/>
      <c r="Q56" s="167"/>
    </row>
    <row r="57" ht="6.75" customHeight="1"/>
    <row r="58" spans="1:18" ht="11.25" customHeight="1">
      <c r="A58" s="3" t="s">
        <v>36</v>
      </c>
      <c r="B58" s="129" t="s">
        <v>37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/>
      <c r="N58"/>
      <c r="O58"/>
      <c r="P58"/>
      <c r="Q58"/>
      <c r="R58" s="3" t="s">
        <v>32</v>
      </c>
    </row>
    <row r="59" spans="1:18" ht="3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10" customFormat="1" ht="11.25" customHeight="1">
      <c r="A60" s="170" t="s">
        <v>23</v>
      </c>
      <c r="B60" s="170"/>
      <c r="C60" s="171" t="s">
        <v>38</v>
      </c>
      <c r="D60" s="171"/>
      <c r="E60" s="171"/>
      <c r="F60" s="171"/>
      <c r="G60" s="171"/>
      <c r="H60" s="171"/>
      <c r="I60" s="171"/>
      <c r="J60" s="171"/>
      <c r="K60" s="171"/>
      <c r="L60" s="171"/>
      <c r="M60" s="171" t="s">
        <v>33</v>
      </c>
      <c r="N60" s="171"/>
      <c r="O60" s="171" t="s">
        <v>34</v>
      </c>
      <c r="P60" s="171"/>
      <c r="Q60" s="172" t="s">
        <v>35</v>
      </c>
      <c r="R60" s="172"/>
    </row>
    <row r="61" spans="1:18" s="10" customFormat="1" ht="11.25" customHeight="1" thickBot="1">
      <c r="A61" s="106">
        <v>1</v>
      </c>
      <c r="B61" s="106"/>
      <c r="C61" s="159">
        <v>2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>
        <v>3</v>
      </c>
      <c r="N61" s="159"/>
      <c r="O61" s="159">
        <v>4</v>
      </c>
      <c r="P61" s="159"/>
      <c r="Q61" s="160">
        <v>5</v>
      </c>
      <c r="R61" s="160"/>
    </row>
    <row r="62" spans="1:18" s="10" customFormat="1" ht="21.75" customHeight="1">
      <c r="A62" s="54">
        <v>1</v>
      </c>
      <c r="B62" s="55"/>
      <c r="C62" s="96" t="s">
        <v>58</v>
      </c>
      <c r="D62" s="97"/>
      <c r="E62" s="97"/>
      <c r="F62" s="97"/>
      <c r="G62" s="97"/>
      <c r="H62" s="97"/>
      <c r="I62" s="97"/>
      <c r="J62" s="97"/>
      <c r="K62" s="97"/>
      <c r="L62" s="98"/>
      <c r="M62" s="91">
        <f>6924218-10000+398240</f>
        <v>7312458</v>
      </c>
      <c r="N62" s="92"/>
      <c r="O62" s="91">
        <v>12739141</v>
      </c>
      <c r="P62" s="92"/>
      <c r="Q62" s="91">
        <f>M62+O62</f>
        <v>20051599</v>
      </c>
      <c r="R62" s="92"/>
    </row>
    <row r="63" spans="1:18" ht="33.75" customHeight="1">
      <c r="A63" s="179">
        <v>2</v>
      </c>
      <c r="B63" s="180"/>
      <c r="C63" s="56" t="s">
        <v>77</v>
      </c>
      <c r="D63" s="68"/>
      <c r="E63" s="68"/>
      <c r="F63" s="68"/>
      <c r="G63" s="68"/>
      <c r="H63" s="68"/>
      <c r="I63" s="68"/>
      <c r="J63" s="68"/>
      <c r="K63" s="68"/>
      <c r="L63" s="69"/>
      <c r="M63" s="168">
        <v>10000</v>
      </c>
      <c r="N63" s="168"/>
      <c r="O63" s="169">
        <v>0</v>
      </c>
      <c r="P63" s="169"/>
      <c r="Q63" s="168">
        <f>M63+O63</f>
        <v>10000</v>
      </c>
      <c r="R63" s="168"/>
    </row>
    <row r="64" spans="1:18" ht="12" customHeight="1">
      <c r="A64" s="33"/>
      <c r="B64" s="34"/>
      <c r="C64" s="197" t="s">
        <v>35</v>
      </c>
      <c r="D64" s="198"/>
      <c r="E64" s="198"/>
      <c r="F64" s="198"/>
      <c r="G64" s="198"/>
      <c r="H64" s="198"/>
      <c r="I64" s="198"/>
      <c r="J64" s="198"/>
      <c r="K64" s="198"/>
      <c r="L64" s="199"/>
      <c r="M64" s="99">
        <f>M62+M63</f>
        <v>7322458</v>
      </c>
      <c r="N64" s="99"/>
      <c r="O64" s="99">
        <f>O62+O63</f>
        <v>12739141</v>
      </c>
      <c r="P64" s="99"/>
      <c r="Q64" s="99">
        <f>Q62+Q63</f>
        <v>20061599</v>
      </c>
      <c r="R64" s="99"/>
    </row>
    <row r="65" spans="1:18" ht="12" customHeight="1">
      <c r="A65" s="49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1"/>
      <c r="N65" s="51"/>
      <c r="O65" s="51"/>
      <c r="P65" s="51"/>
      <c r="Q65" s="51"/>
      <c r="R65" s="51"/>
    </row>
    <row r="66" ht="8.25" customHeight="1"/>
    <row r="67" spans="1:18" ht="11.25" customHeight="1">
      <c r="A67" s="3" t="s">
        <v>39</v>
      </c>
      <c r="B67" s="129" t="s">
        <v>40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/>
    </row>
    <row r="68" spans="1:18" ht="6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23.25" customHeight="1">
      <c r="A69" s="174" t="s">
        <v>23</v>
      </c>
      <c r="B69" s="174"/>
      <c r="C69" s="201" t="s">
        <v>41</v>
      </c>
      <c r="D69" s="201"/>
      <c r="E69" s="201"/>
      <c r="F69" s="201"/>
      <c r="G69" s="201"/>
      <c r="H69" s="201"/>
      <c r="I69" s="11" t="s">
        <v>42</v>
      </c>
      <c r="J69" s="189" t="s">
        <v>43</v>
      </c>
      <c r="K69" s="189"/>
      <c r="L69" s="189"/>
      <c r="M69" s="200" t="s">
        <v>33</v>
      </c>
      <c r="N69" s="200"/>
      <c r="O69" s="200" t="s">
        <v>34</v>
      </c>
      <c r="P69" s="200"/>
      <c r="Q69" s="173" t="s">
        <v>35</v>
      </c>
      <c r="R69" s="173"/>
    </row>
    <row r="70" spans="1:18" ht="11.25" customHeight="1">
      <c r="A70" s="106">
        <v>1</v>
      </c>
      <c r="B70" s="106"/>
      <c r="C70" s="158">
        <v>2</v>
      </c>
      <c r="D70" s="158"/>
      <c r="E70" s="158"/>
      <c r="F70" s="158"/>
      <c r="G70" s="158"/>
      <c r="H70" s="158"/>
      <c r="I70" s="9">
        <v>3</v>
      </c>
      <c r="J70" s="158">
        <v>4</v>
      </c>
      <c r="K70" s="158"/>
      <c r="L70" s="158"/>
      <c r="M70" s="196">
        <v>5</v>
      </c>
      <c r="N70" s="196"/>
      <c r="O70" s="196">
        <v>6</v>
      </c>
      <c r="P70" s="196"/>
      <c r="Q70" s="160">
        <v>7</v>
      </c>
      <c r="R70" s="160"/>
    </row>
    <row r="71" spans="1:18" s="12" customFormat="1" ht="15" customHeight="1">
      <c r="A71" s="175">
        <v>1</v>
      </c>
      <c r="B71" s="175"/>
      <c r="C71" s="176" t="str">
        <f>C54</f>
        <v>Забезпечення надання населенню стаціонарної медичної допомоги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</row>
    <row r="72" spans="1:18" s="12" customFormat="1" ht="11.25" customHeight="1">
      <c r="A72" s="178"/>
      <c r="B72" s="178"/>
      <c r="C72" s="83" t="s">
        <v>44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s="12" customFormat="1" ht="12" customHeight="1">
      <c r="A73" s="181">
        <v>1</v>
      </c>
      <c r="B73" s="181"/>
      <c r="C73" s="86" t="s">
        <v>65</v>
      </c>
      <c r="D73" s="87"/>
      <c r="E73" s="87"/>
      <c r="F73" s="87"/>
      <c r="G73" s="87"/>
      <c r="H73" s="87"/>
      <c r="I73" s="22" t="s">
        <v>59</v>
      </c>
      <c r="J73" s="84" t="s">
        <v>55</v>
      </c>
      <c r="K73" s="84"/>
      <c r="L73" s="84"/>
      <c r="M73" s="85">
        <v>1</v>
      </c>
      <c r="N73" s="85"/>
      <c r="O73" s="85"/>
      <c r="P73" s="85"/>
      <c r="Q73" s="85">
        <f>M73</f>
        <v>1</v>
      </c>
      <c r="R73" s="85"/>
    </row>
    <row r="74" spans="1:18" s="12" customFormat="1" ht="11.25" customHeight="1">
      <c r="A74" s="181">
        <v>2</v>
      </c>
      <c r="B74" s="181"/>
      <c r="C74" s="86" t="s">
        <v>60</v>
      </c>
      <c r="D74" s="87"/>
      <c r="E74" s="87"/>
      <c r="F74" s="87"/>
      <c r="G74" s="87"/>
      <c r="H74" s="87"/>
      <c r="I74" s="22" t="s">
        <v>59</v>
      </c>
      <c r="J74" s="84" t="s">
        <v>61</v>
      </c>
      <c r="K74" s="84"/>
      <c r="L74" s="84"/>
      <c r="M74" s="182">
        <v>488</v>
      </c>
      <c r="N74" s="182"/>
      <c r="O74" s="72"/>
      <c r="P74" s="72"/>
      <c r="Q74" s="85">
        <f>M74+O74</f>
        <v>488</v>
      </c>
      <c r="R74" s="85"/>
    </row>
    <row r="75" spans="1:18" s="12" customFormat="1" ht="11.25" customHeight="1">
      <c r="A75" s="192">
        <v>3</v>
      </c>
      <c r="B75" s="207"/>
      <c r="C75" s="74" t="s">
        <v>66</v>
      </c>
      <c r="D75" s="57"/>
      <c r="E75" s="57"/>
      <c r="F75" s="57"/>
      <c r="G75" s="57"/>
      <c r="H75" s="58"/>
      <c r="I75" s="22" t="s">
        <v>59</v>
      </c>
      <c r="J75" s="56" t="s">
        <v>55</v>
      </c>
      <c r="K75" s="68"/>
      <c r="L75" s="69"/>
      <c r="M75" s="102">
        <v>280</v>
      </c>
      <c r="N75" s="103"/>
      <c r="O75" s="78"/>
      <c r="P75" s="82"/>
      <c r="Q75" s="80">
        <f>M75</f>
        <v>280</v>
      </c>
      <c r="R75" s="81"/>
    </row>
    <row r="76" spans="1:18" s="12" customFormat="1" ht="11.25" customHeight="1">
      <c r="A76" s="23"/>
      <c r="B76" s="42">
        <v>4</v>
      </c>
      <c r="C76" s="56" t="s">
        <v>89</v>
      </c>
      <c r="D76" s="59"/>
      <c r="E76" s="59"/>
      <c r="F76" s="59"/>
      <c r="G76" s="59"/>
      <c r="H76" s="60"/>
      <c r="I76" s="22" t="s">
        <v>82</v>
      </c>
      <c r="J76" s="56" t="s">
        <v>88</v>
      </c>
      <c r="K76" s="57"/>
      <c r="L76" s="58"/>
      <c r="M76" s="40"/>
      <c r="N76" s="41"/>
      <c r="O76" s="28"/>
      <c r="P76" s="29">
        <f>4810000+612911</f>
        <v>5422911</v>
      </c>
      <c r="Q76" s="38"/>
      <c r="R76" s="39">
        <f>P76</f>
        <v>5422911</v>
      </c>
    </row>
    <row r="77" spans="1:18" s="12" customFormat="1" ht="11.25" customHeight="1">
      <c r="A77" s="23"/>
      <c r="B77" s="42">
        <v>5</v>
      </c>
      <c r="C77" s="56" t="s">
        <v>90</v>
      </c>
      <c r="D77" s="59"/>
      <c r="E77" s="59"/>
      <c r="F77" s="59"/>
      <c r="G77" s="59"/>
      <c r="H77" s="60"/>
      <c r="I77" s="22" t="s">
        <v>82</v>
      </c>
      <c r="J77" s="56" t="s">
        <v>88</v>
      </c>
      <c r="K77" s="57"/>
      <c r="L77" s="58"/>
      <c r="M77" s="40"/>
      <c r="N77" s="41"/>
      <c r="O77" s="28"/>
      <c r="P77" s="29">
        <v>714179</v>
      </c>
      <c r="Q77" s="38"/>
      <c r="R77" s="39">
        <f>P77</f>
        <v>714179</v>
      </c>
    </row>
    <row r="78" spans="1:18" s="12" customFormat="1" ht="11.25" customHeight="1">
      <c r="A78" s="23"/>
      <c r="B78" s="42">
        <v>6</v>
      </c>
      <c r="C78" s="56" t="s">
        <v>91</v>
      </c>
      <c r="D78" s="59"/>
      <c r="E78" s="59"/>
      <c r="F78" s="59"/>
      <c r="G78" s="59"/>
      <c r="H78" s="60"/>
      <c r="I78" s="22" t="s">
        <v>82</v>
      </c>
      <c r="J78" s="56" t="s">
        <v>88</v>
      </c>
      <c r="K78" s="57"/>
      <c r="L78" s="58"/>
      <c r="M78" s="40"/>
      <c r="N78" s="39">
        <v>6417814</v>
      </c>
      <c r="O78" s="28"/>
      <c r="P78" s="29"/>
      <c r="Q78" s="38"/>
      <c r="R78" s="39">
        <f>N78</f>
        <v>6417814</v>
      </c>
    </row>
    <row r="79" spans="1:18" s="12" customFormat="1" ht="11.25" customHeight="1">
      <c r="A79" s="23"/>
      <c r="B79" s="42">
        <v>7</v>
      </c>
      <c r="C79" s="56" t="s">
        <v>92</v>
      </c>
      <c r="D79" s="59"/>
      <c r="E79" s="59"/>
      <c r="F79" s="59"/>
      <c r="G79" s="59"/>
      <c r="H79" s="60"/>
      <c r="I79" s="22" t="s">
        <v>82</v>
      </c>
      <c r="J79" s="56" t="s">
        <v>88</v>
      </c>
      <c r="K79" s="57"/>
      <c r="L79" s="58"/>
      <c r="M79" s="40"/>
      <c r="N79" s="39">
        <v>199000</v>
      </c>
      <c r="O79" s="28"/>
      <c r="P79" s="29"/>
      <c r="Q79" s="38"/>
      <c r="R79" s="39">
        <f>N79</f>
        <v>199000</v>
      </c>
    </row>
    <row r="80" spans="1:18" s="12" customFormat="1" ht="11.25" customHeight="1">
      <c r="A80" s="178"/>
      <c r="B80" s="178"/>
      <c r="C80" s="83" t="s">
        <v>45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</row>
    <row r="81" spans="1:18" s="12" customFormat="1" ht="11.25" customHeight="1">
      <c r="A81" s="181">
        <v>1</v>
      </c>
      <c r="B81" s="181"/>
      <c r="C81" s="86" t="s">
        <v>67</v>
      </c>
      <c r="D81" s="87"/>
      <c r="E81" s="87"/>
      <c r="F81" s="87"/>
      <c r="G81" s="87"/>
      <c r="H81" s="87"/>
      <c r="I81" s="22" t="s">
        <v>59</v>
      </c>
      <c r="J81" s="84" t="s">
        <v>55</v>
      </c>
      <c r="K81" s="84"/>
      <c r="L81" s="84"/>
      <c r="M81" s="85">
        <v>95200</v>
      </c>
      <c r="N81" s="85"/>
      <c r="O81" s="72"/>
      <c r="P81" s="72"/>
      <c r="Q81" s="85">
        <f>M81+O81</f>
        <v>95200</v>
      </c>
      <c r="R81" s="85"/>
    </row>
    <row r="82" spans="1:18" s="12" customFormat="1" ht="11.25" customHeight="1">
      <c r="A82" s="181">
        <v>2</v>
      </c>
      <c r="B82" s="181"/>
      <c r="C82" s="84" t="s">
        <v>68</v>
      </c>
      <c r="D82" s="84"/>
      <c r="E82" s="84"/>
      <c r="F82" s="84"/>
      <c r="G82" s="84"/>
      <c r="H82" s="84"/>
      <c r="I82" s="22" t="s">
        <v>56</v>
      </c>
      <c r="J82" s="84" t="s">
        <v>55</v>
      </c>
      <c r="K82" s="84"/>
      <c r="L82" s="84"/>
      <c r="M82" s="72">
        <v>9906</v>
      </c>
      <c r="N82" s="72"/>
      <c r="O82" s="72"/>
      <c r="P82" s="72"/>
      <c r="Q82" s="72">
        <f>M82+O82</f>
        <v>9906</v>
      </c>
      <c r="R82" s="72"/>
    </row>
    <row r="83" spans="1:18" s="12" customFormat="1" ht="11.25" customHeight="1">
      <c r="A83" s="23"/>
      <c r="B83" s="24">
        <v>3</v>
      </c>
      <c r="C83" s="56" t="s">
        <v>95</v>
      </c>
      <c r="D83" s="59"/>
      <c r="E83" s="59"/>
      <c r="F83" s="59"/>
      <c r="G83" s="59"/>
      <c r="H83" s="60"/>
      <c r="I83" s="44" t="s">
        <v>59</v>
      </c>
      <c r="J83" s="56" t="s">
        <v>86</v>
      </c>
      <c r="K83" s="59"/>
      <c r="L83" s="60"/>
      <c r="M83" s="28"/>
      <c r="N83" s="29"/>
      <c r="O83" s="28"/>
      <c r="P83" s="29">
        <v>5</v>
      </c>
      <c r="Q83" s="28"/>
      <c r="R83" s="29">
        <f>P83</f>
        <v>5</v>
      </c>
    </row>
    <row r="84" spans="1:18" s="12" customFormat="1" ht="11.25" customHeight="1">
      <c r="A84" s="23"/>
      <c r="B84" s="24">
        <v>4</v>
      </c>
      <c r="C84" s="56" t="s">
        <v>87</v>
      </c>
      <c r="D84" s="59"/>
      <c r="E84" s="59"/>
      <c r="F84" s="59"/>
      <c r="G84" s="59"/>
      <c r="H84" s="60"/>
      <c r="I84" s="44" t="s">
        <v>59</v>
      </c>
      <c r="J84" s="56" t="s">
        <v>86</v>
      </c>
      <c r="K84" s="59"/>
      <c r="L84" s="60"/>
      <c r="M84" s="28"/>
      <c r="N84" s="29"/>
      <c r="O84" s="28"/>
      <c r="P84" s="29">
        <v>1</v>
      </c>
      <c r="Q84" s="28"/>
      <c r="R84" s="29">
        <f>P84</f>
        <v>1</v>
      </c>
    </row>
    <row r="85" spans="1:18" s="12" customFormat="1" ht="11.25" customHeight="1">
      <c r="A85" s="23"/>
      <c r="B85" s="24">
        <v>5</v>
      </c>
      <c r="C85" s="56" t="s">
        <v>93</v>
      </c>
      <c r="D85" s="59"/>
      <c r="E85" s="59"/>
      <c r="F85" s="59"/>
      <c r="G85" s="59"/>
      <c r="H85" s="60"/>
      <c r="I85" s="44" t="s">
        <v>59</v>
      </c>
      <c r="J85" s="56" t="s">
        <v>86</v>
      </c>
      <c r="K85" s="59"/>
      <c r="L85" s="60"/>
      <c r="M85" s="28"/>
      <c r="N85" s="29"/>
      <c r="O85" s="28"/>
      <c r="P85" s="29">
        <v>1</v>
      </c>
      <c r="Q85" s="28"/>
      <c r="R85" s="29">
        <f>P85</f>
        <v>1</v>
      </c>
    </row>
    <row r="86" spans="1:18" s="12" customFormat="1" ht="11.25" customHeight="1">
      <c r="A86" s="192"/>
      <c r="B86" s="193"/>
      <c r="C86" s="93" t="s">
        <v>46</v>
      </c>
      <c r="D86" s="70"/>
      <c r="E86" s="70"/>
      <c r="F86" s="70"/>
      <c r="G86" s="70"/>
      <c r="H86" s="71"/>
      <c r="I86" s="13"/>
      <c r="J86" s="56"/>
      <c r="K86" s="68"/>
      <c r="L86" s="69"/>
      <c r="M86" s="78"/>
      <c r="N86" s="82"/>
      <c r="O86" s="78"/>
      <c r="P86" s="82"/>
      <c r="Q86" s="78"/>
      <c r="R86" s="82"/>
    </row>
    <row r="87" spans="1:18" s="12" customFormat="1" ht="13.5" customHeight="1">
      <c r="A87" s="192">
        <v>1</v>
      </c>
      <c r="B87" s="193"/>
      <c r="C87" s="56" t="s">
        <v>70</v>
      </c>
      <c r="D87" s="70"/>
      <c r="E87" s="70"/>
      <c r="F87" s="70"/>
      <c r="G87" s="70"/>
      <c r="H87" s="71"/>
      <c r="I87" s="22" t="s">
        <v>69</v>
      </c>
      <c r="J87" s="56" t="s">
        <v>55</v>
      </c>
      <c r="K87" s="68"/>
      <c r="L87" s="69"/>
      <c r="M87" s="78">
        <v>340</v>
      </c>
      <c r="N87" s="82"/>
      <c r="O87" s="78"/>
      <c r="P87" s="82"/>
      <c r="Q87" s="78">
        <f>M87+O87</f>
        <v>340</v>
      </c>
      <c r="R87" s="82"/>
    </row>
    <row r="88" spans="1:18" s="12" customFormat="1" ht="15.75" customHeight="1">
      <c r="A88" s="192">
        <v>2</v>
      </c>
      <c r="B88" s="193"/>
      <c r="C88" s="56" t="s">
        <v>71</v>
      </c>
      <c r="D88" s="68"/>
      <c r="E88" s="68"/>
      <c r="F88" s="68"/>
      <c r="G88" s="68"/>
      <c r="H88" s="69"/>
      <c r="I88" s="22" t="s">
        <v>69</v>
      </c>
      <c r="J88" s="56" t="s">
        <v>55</v>
      </c>
      <c r="K88" s="68"/>
      <c r="L88" s="69"/>
      <c r="M88" s="78">
        <v>9.4</v>
      </c>
      <c r="N88" s="82"/>
      <c r="O88" s="78"/>
      <c r="P88" s="82"/>
      <c r="Q88" s="78">
        <f>M88+O88</f>
        <v>9.4</v>
      </c>
      <c r="R88" s="82"/>
    </row>
    <row r="89" spans="1:18" s="12" customFormat="1" ht="12" customHeight="1">
      <c r="A89" s="23"/>
      <c r="B89" s="24"/>
      <c r="C89" s="93" t="s">
        <v>79</v>
      </c>
      <c r="D89" s="190"/>
      <c r="E89" s="190"/>
      <c r="F89" s="190"/>
      <c r="G89" s="190"/>
      <c r="H89" s="191"/>
      <c r="I89" s="22"/>
      <c r="J89" s="25"/>
      <c r="K89" s="26"/>
      <c r="L89" s="27"/>
      <c r="M89" s="28"/>
      <c r="N89" s="29"/>
      <c r="O89" s="28"/>
      <c r="P89" s="29"/>
      <c r="Q89" s="28"/>
      <c r="R89" s="29"/>
    </row>
    <row r="90" spans="1:18" s="12" customFormat="1" ht="13.5" customHeight="1">
      <c r="A90" s="23"/>
      <c r="B90" s="24">
        <v>1</v>
      </c>
      <c r="C90" s="56" t="s">
        <v>83</v>
      </c>
      <c r="D90" s="57"/>
      <c r="E90" s="57"/>
      <c r="F90" s="57"/>
      <c r="G90" s="57"/>
      <c r="H90" s="58"/>
      <c r="I90" s="22" t="s">
        <v>80</v>
      </c>
      <c r="J90" s="56" t="str">
        <f>J109</f>
        <v>розрахунок</v>
      </c>
      <c r="K90" s="57"/>
      <c r="L90" s="58"/>
      <c r="M90" s="28"/>
      <c r="N90" s="29"/>
      <c r="O90" s="28"/>
      <c r="P90" s="29">
        <v>100</v>
      </c>
      <c r="Q90" s="28"/>
      <c r="R90" s="29">
        <f>P90</f>
        <v>100</v>
      </c>
    </row>
    <row r="91" spans="1:18" s="12" customFormat="1" ht="11.25">
      <c r="A91" s="23"/>
      <c r="B91" s="24"/>
      <c r="C91" s="93" t="str">
        <f>C55</f>
        <v>Забезпечення надання населенню амбулаторно-поліклінічної допомоги</v>
      </c>
      <c r="D91" s="190"/>
      <c r="E91" s="190"/>
      <c r="F91" s="190"/>
      <c r="G91" s="190"/>
      <c r="H91" s="191"/>
      <c r="I91" s="22"/>
      <c r="J91" s="25"/>
      <c r="K91" s="26"/>
      <c r="L91" s="27"/>
      <c r="M91" s="28"/>
      <c r="N91" s="29"/>
      <c r="O91" s="28"/>
      <c r="P91" s="29"/>
      <c r="Q91" s="28"/>
      <c r="R91" s="29"/>
    </row>
    <row r="92" spans="1:18" s="12" customFormat="1" ht="13.5" customHeight="1">
      <c r="A92" s="23"/>
      <c r="B92" s="24"/>
      <c r="C92" s="83" t="s">
        <v>44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</row>
    <row r="93" spans="1:18" s="12" customFormat="1" ht="13.5" customHeight="1">
      <c r="A93" s="23"/>
      <c r="B93" s="24">
        <v>1</v>
      </c>
      <c r="C93" s="86" t="s">
        <v>65</v>
      </c>
      <c r="D93" s="87"/>
      <c r="E93" s="87"/>
      <c r="F93" s="87"/>
      <c r="G93" s="87"/>
      <c r="H93" s="87"/>
      <c r="I93" s="22" t="s">
        <v>59</v>
      </c>
      <c r="J93" s="84" t="s">
        <v>55</v>
      </c>
      <c r="K93" s="84"/>
      <c r="L93" s="84"/>
      <c r="M93" s="85">
        <v>1</v>
      </c>
      <c r="N93" s="85"/>
      <c r="O93" s="85"/>
      <c r="P93" s="85"/>
      <c r="Q93" s="85">
        <f>M93</f>
        <v>1</v>
      </c>
      <c r="R93" s="85"/>
    </row>
    <row r="94" spans="1:18" s="12" customFormat="1" ht="13.5" customHeight="1">
      <c r="A94" s="23"/>
      <c r="B94" s="24">
        <v>2</v>
      </c>
      <c r="C94" s="86" t="s">
        <v>60</v>
      </c>
      <c r="D94" s="87"/>
      <c r="E94" s="87"/>
      <c r="F94" s="87"/>
      <c r="G94" s="87"/>
      <c r="H94" s="87"/>
      <c r="I94" s="22" t="s">
        <v>59</v>
      </c>
      <c r="J94" s="84" t="s">
        <v>61</v>
      </c>
      <c r="K94" s="84"/>
      <c r="L94" s="84"/>
      <c r="M94" s="73">
        <v>64.25</v>
      </c>
      <c r="N94" s="73"/>
      <c r="O94" s="72">
        <v>13.25</v>
      </c>
      <c r="P94" s="72"/>
      <c r="Q94" s="73">
        <f>M94+O94</f>
        <v>77.5</v>
      </c>
      <c r="R94" s="73"/>
    </row>
    <row r="95" spans="1:18" s="12" customFormat="1" ht="13.5" customHeight="1">
      <c r="A95" s="23"/>
      <c r="B95" s="24">
        <v>3</v>
      </c>
      <c r="C95" s="74" t="s">
        <v>66</v>
      </c>
      <c r="D95" s="57"/>
      <c r="E95" s="57"/>
      <c r="F95" s="57"/>
      <c r="G95" s="57"/>
      <c r="H95" s="58"/>
      <c r="I95" s="22" t="s">
        <v>59</v>
      </c>
      <c r="J95" s="56" t="s">
        <v>55</v>
      </c>
      <c r="K95" s="68"/>
      <c r="L95" s="69"/>
      <c r="M95" s="80">
        <v>35</v>
      </c>
      <c r="N95" s="81"/>
      <c r="O95" s="78"/>
      <c r="P95" s="82"/>
      <c r="Q95" s="80">
        <f>M95</f>
        <v>35</v>
      </c>
      <c r="R95" s="81"/>
    </row>
    <row r="96" spans="1:18" s="12" customFormat="1" ht="13.5" customHeight="1">
      <c r="A96" s="23"/>
      <c r="B96" s="24">
        <v>4</v>
      </c>
      <c r="C96" s="65" t="s">
        <v>94</v>
      </c>
      <c r="D96" s="66"/>
      <c r="E96" s="66"/>
      <c r="F96" s="66"/>
      <c r="G96" s="66"/>
      <c r="H96" s="67"/>
      <c r="I96" s="13" t="s">
        <v>82</v>
      </c>
      <c r="J96" s="65" t="s">
        <v>88</v>
      </c>
      <c r="K96" s="66"/>
      <c r="L96" s="67"/>
      <c r="M96" s="38"/>
      <c r="N96" s="39"/>
      <c r="O96" s="28"/>
      <c r="P96" s="29">
        <f>690000+262675</f>
        <v>952675</v>
      </c>
      <c r="Q96" s="38"/>
      <c r="R96" s="39">
        <f>P96</f>
        <v>952675</v>
      </c>
    </row>
    <row r="97" spans="1:18" s="12" customFormat="1" ht="13.5" customHeight="1">
      <c r="A97" s="23"/>
      <c r="B97" s="43">
        <v>5</v>
      </c>
      <c r="C97" s="65" t="s">
        <v>85</v>
      </c>
      <c r="D97" s="66"/>
      <c r="E97" s="66"/>
      <c r="F97" s="66"/>
      <c r="G97" s="66"/>
      <c r="H97" s="67"/>
      <c r="I97" s="13" t="s">
        <v>82</v>
      </c>
      <c r="J97" s="65" t="str">
        <f>J96</f>
        <v>план використання бюджетних коштів</v>
      </c>
      <c r="K97" s="66"/>
      <c r="L97" s="67"/>
      <c r="M97" s="38"/>
      <c r="N97" s="39"/>
      <c r="O97" s="28"/>
      <c r="P97" s="29">
        <v>306077</v>
      </c>
      <c r="Q97" s="38"/>
      <c r="R97" s="39">
        <f>P97</f>
        <v>306077</v>
      </c>
    </row>
    <row r="98" spans="1:18" s="12" customFormat="1" ht="13.5" customHeight="1">
      <c r="A98" s="23"/>
      <c r="B98" s="24">
        <v>6</v>
      </c>
      <c r="C98" s="65" t="s">
        <v>81</v>
      </c>
      <c r="D98" s="66"/>
      <c r="E98" s="66"/>
      <c r="F98" s="66"/>
      <c r="G98" s="66"/>
      <c r="H98" s="67"/>
      <c r="I98" s="13" t="s">
        <v>82</v>
      </c>
      <c r="J98" s="65" t="s">
        <v>88</v>
      </c>
      <c r="K98" s="66"/>
      <c r="L98" s="67"/>
      <c r="M98" s="38"/>
      <c r="N98" s="39">
        <v>10000</v>
      </c>
      <c r="O98" s="28"/>
      <c r="P98" s="29"/>
      <c r="Q98" s="38"/>
      <c r="R98" s="39">
        <f>N98</f>
        <v>10000</v>
      </c>
    </row>
    <row r="99" spans="1:18" s="12" customFormat="1" ht="13.5" customHeight="1">
      <c r="A99" s="23"/>
      <c r="B99" s="24"/>
      <c r="C99" s="75" t="s">
        <v>45</v>
      </c>
      <c r="D99" s="76"/>
      <c r="E99" s="76"/>
      <c r="F99" s="76"/>
      <c r="G99" s="76"/>
      <c r="H99" s="77"/>
      <c r="I99" s="13"/>
      <c r="J99" s="45"/>
      <c r="K99" s="46"/>
      <c r="L99" s="47"/>
      <c r="M99" s="28"/>
      <c r="N99" s="29"/>
      <c r="O99" s="28"/>
      <c r="P99" s="29"/>
      <c r="Q99" s="28"/>
      <c r="R99" s="29"/>
    </row>
    <row r="100" spans="1:18" s="12" customFormat="1" ht="13.5" customHeight="1">
      <c r="A100" s="23"/>
      <c r="B100" s="24">
        <v>1</v>
      </c>
      <c r="C100" s="65" t="s">
        <v>76</v>
      </c>
      <c r="D100" s="66"/>
      <c r="E100" s="66"/>
      <c r="F100" s="66"/>
      <c r="G100" s="66"/>
      <c r="H100" s="67"/>
      <c r="I100" s="13" t="s">
        <v>59</v>
      </c>
      <c r="J100" s="65" t="s">
        <v>55</v>
      </c>
      <c r="K100" s="66"/>
      <c r="L100" s="67"/>
      <c r="M100" s="78">
        <v>11900</v>
      </c>
      <c r="N100" s="79"/>
      <c r="O100" s="78"/>
      <c r="P100" s="79"/>
      <c r="Q100" s="78">
        <f>M100</f>
        <v>11900</v>
      </c>
      <c r="R100" s="79"/>
    </row>
    <row r="101" spans="1:18" s="12" customFormat="1" ht="13.5" customHeight="1">
      <c r="A101" s="23"/>
      <c r="B101" s="24">
        <v>2</v>
      </c>
      <c r="C101" s="65" t="s">
        <v>72</v>
      </c>
      <c r="D101" s="66"/>
      <c r="E101" s="66"/>
      <c r="F101" s="66"/>
      <c r="G101" s="66"/>
      <c r="H101" s="67"/>
      <c r="I101" s="13" t="s">
        <v>59</v>
      </c>
      <c r="J101" s="65" t="s">
        <v>55</v>
      </c>
      <c r="K101" s="66"/>
      <c r="L101" s="67"/>
      <c r="M101" s="78">
        <v>152112</v>
      </c>
      <c r="N101" s="79"/>
      <c r="O101" s="78"/>
      <c r="P101" s="79"/>
      <c r="Q101" s="78">
        <f>M101</f>
        <v>152112</v>
      </c>
      <c r="R101" s="79"/>
    </row>
    <row r="102" spans="1:18" s="12" customFormat="1" ht="13.5" customHeight="1">
      <c r="A102" s="23"/>
      <c r="B102" s="24">
        <v>3</v>
      </c>
      <c r="C102" s="65" t="s">
        <v>73</v>
      </c>
      <c r="D102" s="66"/>
      <c r="E102" s="66"/>
      <c r="F102" s="66"/>
      <c r="G102" s="66"/>
      <c r="H102" s="67"/>
      <c r="I102" s="13" t="s">
        <v>56</v>
      </c>
      <c r="J102" s="65" t="s">
        <v>55</v>
      </c>
      <c r="K102" s="66"/>
      <c r="L102" s="67"/>
      <c r="M102" s="78">
        <v>1224</v>
      </c>
      <c r="N102" s="79"/>
      <c r="O102" s="78"/>
      <c r="P102" s="79"/>
      <c r="Q102" s="78">
        <f>M102</f>
        <v>1224</v>
      </c>
      <c r="R102" s="79"/>
    </row>
    <row r="103" spans="1:18" s="12" customFormat="1" ht="13.5" customHeight="1">
      <c r="A103" s="23"/>
      <c r="B103" s="24">
        <v>4</v>
      </c>
      <c r="C103" s="74" t="s">
        <v>95</v>
      </c>
      <c r="D103" s="66"/>
      <c r="E103" s="66"/>
      <c r="F103" s="66"/>
      <c r="G103" s="66"/>
      <c r="H103" s="67"/>
      <c r="I103" s="13" t="s">
        <v>59</v>
      </c>
      <c r="J103" s="65" t="s">
        <v>86</v>
      </c>
      <c r="K103" s="66"/>
      <c r="L103" s="67"/>
      <c r="M103" s="28"/>
      <c r="N103" s="35"/>
      <c r="O103" s="28"/>
      <c r="P103" s="35">
        <v>5</v>
      </c>
      <c r="Q103" s="28"/>
      <c r="R103" s="35">
        <f>P103</f>
        <v>5</v>
      </c>
    </row>
    <row r="104" spans="1:18" s="12" customFormat="1" ht="13.5" customHeight="1">
      <c r="A104" s="23"/>
      <c r="B104" s="24">
        <v>5</v>
      </c>
      <c r="C104" s="65" t="s">
        <v>87</v>
      </c>
      <c r="D104" s="66"/>
      <c r="E104" s="66"/>
      <c r="F104" s="66"/>
      <c r="G104" s="66"/>
      <c r="H104" s="67"/>
      <c r="I104" s="13" t="s">
        <v>59</v>
      </c>
      <c r="J104" s="65" t="s">
        <v>86</v>
      </c>
      <c r="K104" s="66"/>
      <c r="L104" s="67"/>
      <c r="M104" s="28"/>
      <c r="N104" s="35"/>
      <c r="O104" s="28"/>
      <c r="P104" s="35">
        <v>1</v>
      </c>
      <c r="Q104" s="28"/>
      <c r="R104" s="35">
        <v>1</v>
      </c>
    </row>
    <row r="105" spans="1:18" s="12" customFormat="1" ht="13.5" customHeight="1">
      <c r="A105" s="23"/>
      <c r="B105" s="24"/>
      <c r="C105" s="75" t="str">
        <f>C86</f>
        <v>ефективності</v>
      </c>
      <c r="D105" s="76"/>
      <c r="E105" s="76"/>
      <c r="F105" s="76"/>
      <c r="G105" s="76"/>
      <c r="H105" s="77"/>
      <c r="I105" s="13"/>
      <c r="J105" s="65"/>
      <c r="K105" s="66"/>
      <c r="L105" s="67"/>
      <c r="M105" s="78"/>
      <c r="N105" s="79"/>
      <c r="O105" s="78"/>
      <c r="P105" s="79"/>
      <c r="Q105" s="78"/>
      <c r="R105" s="79"/>
    </row>
    <row r="106" spans="1:18" s="12" customFormat="1" ht="13.5" customHeight="1">
      <c r="A106" s="23"/>
      <c r="B106" s="24">
        <v>1</v>
      </c>
      <c r="C106" s="56" t="s">
        <v>74</v>
      </c>
      <c r="D106" s="57"/>
      <c r="E106" s="57"/>
      <c r="F106" s="57"/>
      <c r="G106" s="57"/>
      <c r="H106" s="58"/>
      <c r="I106" s="22" t="s">
        <v>69</v>
      </c>
      <c r="J106" s="56" t="s">
        <v>55</v>
      </c>
      <c r="K106" s="57"/>
      <c r="L106" s="58"/>
      <c r="M106" s="78">
        <v>340</v>
      </c>
      <c r="N106" s="79"/>
      <c r="O106" s="78"/>
      <c r="P106" s="79"/>
      <c r="Q106" s="78">
        <f>M106</f>
        <v>340</v>
      </c>
      <c r="R106" s="79"/>
    </row>
    <row r="107" spans="1:18" s="12" customFormat="1" ht="13.5" customHeight="1">
      <c r="A107" s="23"/>
      <c r="B107" s="24">
        <v>2</v>
      </c>
      <c r="C107" s="56" t="s">
        <v>75</v>
      </c>
      <c r="D107" s="57"/>
      <c r="E107" s="57"/>
      <c r="F107" s="57"/>
      <c r="G107" s="57"/>
      <c r="H107" s="58"/>
      <c r="I107" s="22" t="s">
        <v>56</v>
      </c>
      <c r="J107" s="56" t="s">
        <v>55</v>
      </c>
      <c r="K107" s="57"/>
      <c r="L107" s="58"/>
      <c r="M107" s="78">
        <v>9.7</v>
      </c>
      <c r="N107" s="79"/>
      <c r="O107" s="78"/>
      <c r="P107" s="79"/>
      <c r="Q107" s="78">
        <f>M107</f>
        <v>9.7</v>
      </c>
      <c r="R107" s="79"/>
    </row>
    <row r="108" spans="1:18" s="12" customFormat="1" ht="10.5" customHeight="1">
      <c r="A108" s="23"/>
      <c r="B108" s="24"/>
      <c r="C108" s="93" t="s">
        <v>79</v>
      </c>
      <c r="D108" s="190"/>
      <c r="E108" s="190"/>
      <c r="F108" s="190"/>
      <c r="G108" s="190"/>
      <c r="H108" s="191"/>
      <c r="I108" s="22"/>
      <c r="J108" s="25"/>
      <c r="K108" s="36"/>
      <c r="L108" s="37"/>
      <c r="M108" s="28"/>
      <c r="N108" s="35"/>
      <c r="O108" s="28"/>
      <c r="P108" s="35"/>
      <c r="Q108" s="28"/>
      <c r="R108" s="35"/>
    </row>
    <row r="109" spans="1:18" s="12" customFormat="1" ht="11.25" customHeight="1">
      <c r="A109" s="194"/>
      <c r="B109" s="195"/>
      <c r="C109" s="56" t="str">
        <f>C90</f>
        <v>відсоток освоєння видатків по бюджету розвитку</v>
      </c>
      <c r="D109" s="68"/>
      <c r="E109" s="68"/>
      <c r="F109" s="68"/>
      <c r="G109" s="68"/>
      <c r="H109" s="69"/>
      <c r="I109" s="13" t="s">
        <v>80</v>
      </c>
      <c r="J109" s="84" t="s">
        <v>84</v>
      </c>
      <c r="K109" s="84"/>
      <c r="L109" s="84"/>
      <c r="M109" s="183"/>
      <c r="N109" s="183"/>
      <c r="O109" s="72">
        <v>100</v>
      </c>
      <c r="P109" s="72"/>
      <c r="Q109" s="85">
        <f>O109</f>
        <v>100</v>
      </c>
      <c r="R109" s="85"/>
    </row>
    <row r="110" ht="7.5" customHeight="1"/>
    <row r="111" spans="1:18" ht="42.75" customHeight="1">
      <c r="A111"/>
      <c r="B111" s="61" t="s">
        <v>97</v>
      </c>
      <c r="C111" s="61"/>
      <c r="D111" s="61"/>
      <c r="E111" s="61"/>
      <c r="F111" s="62"/>
      <c r="G111" s="5"/>
      <c r="H111"/>
      <c r="I111"/>
      <c r="J111"/>
      <c r="K111"/>
      <c r="L111"/>
      <c r="M111" s="188" t="s">
        <v>98</v>
      </c>
      <c r="N111" s="188"/>
      <c r="O111" s="188"/>
      <c r="P111"/>
      <c r="Q111"/>
      <c r="R111"/>
    </row>
    <row r="112" spans="7:15" s="1" customFormat="1" ht="3.75" customHeight="1">
      <c r="G112" s="14"/>
      <c r="H112" s="15"/>
      <c r="I112" s="15"/>
      <c r="M112" s="14"/>
      <c r="N112" s="14"/>
      <c r="O112" s="14"/>
    </row>
    <row r="113" s="1" customFormat="1" ht="3.75" customHeight="1"/>
    <row r="114" spans="1:18" ht="12" customHeight="1">
      <c r="A114"/>
      <c r="B114"/>
      <c r="C114"/>
      <c r="D114"/>
      <c r="E114"/>
      <c r="F114"/>
      <c r="G114" s="120" t="s">
        <v>47</v>
      </c>
      <c r="H114" s="120"/>
      <c r="I114" s="120"/>
      <c r="J114"/>
      <c r="K114"/>
      <c r="L114"/>
      <c r="M114" s="120" t="s">
        <v>48</v>
      </c>
      <c r="N114" s="120"/>
      <c r="O114" s="120"/>
      <c r="P114"/>
      <c r="Q114"/>
      <c r="R114"/>
    </row>
    <row r="115" spans="1:18" ht="5.25" customHeight="1" hidden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0.5" customHeight="1">
      <c r="A116"/>
      <c r="B116" s="16" t="s">
        <v>49</v>
      </c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="5" customFormat="1" ht="3" customHeight="1"/>
    <row r="118" ht="4.5" customHeight="1"/>
    <row r="119" spans="1:18" ht="39" customHeight="1">
      <c r="A119"/>
      <c r="B119" s="63" t="s">
        <v>99</v>
      </c>
      <c r="C119" s="64"/>
      <c r="D119" s="64"/>
      <c r="E119" s="64"/>
      <c r="F119" s="64"/>
      <c r="G119" s="5"/>
      <c r="H119"/>
      <c r="I119"/>
      <c r="J119"/>
      <c r="K119"/>
      <c r="L119"/>
      <c r="M119" s="188" t="s">
        <v>100</v>
      </c>
      <c r="N119" s="188"/>
      <c r="O119" s="188"/>
      <c r="P119"/>
      <c r="Q119"/>
      <c r="R119"/>
    </row>
    <row r="120" spans="7:15" s="1" customFormat="1" ht="3.75" customHeight="1">
      <c r="G120" s="14"/>
      <c r="H120" s="15"/>
      <c r="I120" s="15"/>
      <c r="M120" s="14"/>
      <c r="N120" s="14"/>
      <c r="O120" s="14"/>
    </row>
    <row r="121" s="1" customFormat="1" ht="3.75" customHeight="1"/>
    <row r="122" spans="1:18" ht="12.75" customHeight="1">
      <c r="A122"/>
      <c r="B122"/>
      <c r="C122"/>
      <c r="D122"/>
      <c r="E122"/>
      <c r="F122"/>
      <c r="G122" s="120" t="s">
        <v>47</v>
      </c>
      <c r="H122" s="120"/>
      <c r="I122" s="120"/>
      <c r="J122"/>
      <c r="K122"/>
      <c r="L122"/>
      <c r="M122" s="120" t="s">
        <v>48</v>
      </c>
      <c r="N122" s="120"/>
      <c r="O122" s="120"/>
      <c r="P122"/>
      <c r="Q122"/>
      <c r="R122"/>
    </row>
    <row r="123" ht="6.75" customHeight="1" hidden="1"/>
    <row r="124" spans="1:18" ht="12" customHeight="1">
      <c r="A124"/>
      <c r="B124" s="184">
        <v>44014</v>
      </c>
      <c r="C124" s="185"/>
      <c r="D124" s="185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ht="0.75" customHeight="1"/>
    <row r="126" spans="1:18" ht="12" customHeight="1">
      <c r="A126"/>
      <c r="B126"/>
      <c r="C126" s="17" t="s">
        <v>50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9" spans="2:7" s="18" customFormat="1" ht="8.25" customHeight="1">
      <c r="B129" s="186"/>
      <c r="C129" s="186"/>
      <c r="D129" s="186"/>
      <c r="F129" s="187"/>
      <c r="G129" s="187"/>
    </row>
    <row r="130" spans="1:18" ht="11.25" customHeight="1">
      <c r="A130"/>
      <c r="B130" s="19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/>
      <c r="N130"/>
      <c r="O130"/>
      <c r="P130"/>
      <c r="Q130"/>
      <c r="R130"/>
    </row>
  </sheetData>
  <sheetProtection/>
  <mergeCells count="261">
    <mergeCell ref="B33:S33"/>
    <mergeCell ref="B34:Q34"/>
    <mergeCell ref="B31:S31"/>
    <mergeCell ref="C89:H89"/>
    <mergeCell ref="C90:H90"/>
    <mergeCell ref="J90:L90"/>
    <mergeCell ref="A75:B75"/>
    <mergeCell ref="Q88:R88"/>
    <mergeCell ref="M87:N87"/>
    <mergeCell ref="C88:H88"/>
    <mergeCell ref="M94:N94"/>
    <mergeCell ref="A87:B87"/>
    <mergeCell ref="A88:B88"/>
    <mergeCell ref="C85:H85"/>
    <mergeCell ref="C79:H79"/>
    <mergeCell ref="Q86:R86"/>
    <mergeCell ref="O87:P87"/>
    <mergeCell ref="Q87:R87"/>
    <mergeCell ref="M88:N88"/>
    <mergeCell ref="O88:P88"/>
    <mergeCell ref="O62:P62"/>
    <mergeCell ref="O70:P70"/>
    <mergeCell ref="M70:N70"/>
    <mergeCell ref="C64:L64"/>
    <mergeCell ref="M64:N64"/>
    <mergeCell ref="M86:N86"/>
    <mergeCell ref="M69:N69"/>
    <mergeCell ref="O86:P86"/>
    <mergeCell ref="O69:P69"/>
    <mergeCell ref="C69:H69"/>
    <mergeCell ref="J69:L69"/>
    <mergeCell ref="C91:H91"/>
    <mergeCell ref="A86:B86"/>
    <mergeCell ref="A109:B109"/>
    <mergeCell ref="J87:L87"/>
    <mergeCell ref="C108:H108"/>
    <mergeCell ref="C98:H98"/>
    <mergeCell ref="J109:L109"/>
    <mergeCell ref="J88:L88"/>
    <mergeCell ref="A80:B80"/>
    <mergeCell ref="B124:D124"/>
    <mergeCell ref="B129:D129"/>
    <mergeCell ref="F129:G129"/>
    <mergeCell ref="C130:L130"/>
    <mergeCell ref="M111:O111"/>
    <mergeCell ref="G114:I114"/>
    <mergeCell ref="M114:O114"/>
    <mergeCell ref="M119:O119"/>
    <mergeCell ref="G122:I122"/>
    <mergeCell ref="M122:O122"/>
    <mergeCell ref="M109:N109"/>
    <mergeCell ref="O109:P109"/>
    <mergeCell ref="Q109:R109"/>
    <mergeCell ref="C109:H109"/>
    <mergeCell ref="A82:B82"/>
    <mergeCell ref="C82:H82"/>
    <mergeCell ref="J82:L82"/>
    <mergeCell ref="M82:N82"/>
    <mergeCell ref="O82:P82"/>
    <mergeCell ref="Q82:R82"/>
    <mergeCell ref="C80:R80"/>
    <mergeCell ref="A81:B81"/>
    <mergeCell ref="C81:H81"/>
    <mergeCell ref="J81:L81"/>
    <mergeCell ref="M81:N81"/>
    <mergeCell ref="O81:P81"/>
    <mergeCell ref="Q81:R81"/>
    <mergeCell ref="A74:B74"/>
    <mergeCell ref="C74:H74"/>
    <mergeCell ref="J74:L74"/>
    <mergeCell ref="M74:N74"/>
    <mergeCell ref="O74:P74"/>
    <mergeCell ref="Q74:R74"/>
    <mergeCell ref="A73:B73"/>
    <mergeCell ref="C73:H73"/>
    <mergeCell ref="J73:L73"/>
    <mergeCell ref="M73:N73"/>
    <mergeCell ref="O73:P73"/>
    <mergeCell ref="Q73:R73"/>
    <mergeCell ref="Q70:R70"/>
    <mergeCell ref="A71:B71"/>
    <mergeCell ref="C71:R71"/>
    <mergeCell ref="A72:B72"/>
    <mergeCell ref="C72:R72"/>
    <mergeCell ref="A63:B63"/>
    <mergeCell ref="C63:L63"/>
    <mergeCell ref="A70:B70"/>
    <mergeCell ref="C70:H70"/>
    <mergeCell ref="J70:L70"/>
    <mergeCell ref="Q69:R69"/>
    <mergeCell ref="A61:B61"/>
    <mergeCell ref="C61:L61"/>
    <mergeCell ref="M61:N61"/>
    <mergeCell ref="O61:P61"/>
    <mergeCell ref="Q61:R61"/>
    <mergeCell ref="Q62:R62"/>
    <mergeCell ref="B67:Q67"/>
    <mergeCell ref="Q64:R64"/>
    <mergeCell ref="A69:B69"/>
    <mergeCell ref="P56:Q56"/>
    <mergeCell ref="M63:N63"/>
    <mergeCell ref="O63:P63"/>
    <mergeCell ref="Q63:R63"/>
    <mergeCell ref="B58:L58"/>
    <mergeCell ref="A60:B60"/>
    <mergeCell ref="C60:L60"/>
    <mergeCell ref="M60:N60"/>
    <mergeCell ref="O60:P60"/>
    <mergeCell ref="Q60:R60"/>
    <mergeCell ref="C53:I53"/>
    <mergeCell ref="J53:K53"/>
    <mergeCell ref="L53:M53"/>
    <mergeCell ref="N53:O53"/>
    <mergeCell ref="A55:B55"/>
    <mergeCell ref="C55:I55"/>
    <mergeCell ref="J55:K55"/>
    <mergeCell ref="L55:M55"/>
    <mergeCell ref="N55:O55"/>
    <mergeCell ref="C54:I54"/>
    <mergeCell ref="B41:Q41"/>
    <mergeCell ref="A45:B45"/>
    <mergeCell ref="C45:Q45"/>
    <mergeCell ref="A47:B47"/>
    <mergeCell ref="C47:Q47"/>
    <mergeCell ref="A51:B52"/>
    <mergeCell ref="C51:I52"/>
    <mergeCell ref="J51:K52"/>
    <mergeCell ref="L51:M52"/>
    <mergeCell ref="N51:O52"/>
    <mergeCell ref="B26:Q26"/>
    <mergeCell ref="B35:Q35"/>
    <mergeCell ref="A37:B37"/>
    <mergeCell ref="C37:Q37"/>
    <mergeCell ref="B40:Q40"/>
    <mergeCell ref="A38:B38"/>
    <mergeCell ref="C38:Q38"/>
    <mergeCell ref="B29:O29"/>
    <mergeCell ref="B30:O30"/>
    <mergeCell ref="B32:O32"/>
    <mergeCell ref="B23:C23"/>
    <mergeCell ref="E23:F23"/>
    <mergeCell ref="H23:I23"/>
    <mergeCell ref="K23:N23"/>
    <mergeCell ref="P23:Q23"/>
    <mergeCell ref="B24:Q24"/>
    <mergeCell ref="B21:C21"/>
    <mergeCell ref="E21:M21"/>
    <mergeCell ref="P21:Q21"/>
    <mergeCell ref="B22:C22"/>
    <mergeCell ref="E22:F22"/>
    <mergeCell ref="H22:I22"/>
    <mergeCell ref="K22:N22"/>
    <mergeCell ref="P22:Q22"/>
    <mergeCell ref="B19:C19"/>
    <mergeCell ref="E19:M19"/>
    <mergeCell ref="P19:Q19"/>
    <mergeCell ref="B20:C20"/>
    <mergeCell ref="E20:M20"/>
    <mergeCell ref="P20:Q20"/>
    <mergeCell ref="K2:Q2"/>
    <mergeCell ref="K3:Q3"/>
    <mergeCell ref="A14:Q14"/>
    <mergeCell ref="B18:C18"/>
    <mergeCell ref="M6:Q6"/>
    <mergeCell ref="M9:Q9"/>
    <mergeCell ref="M10:Q10"/>
    <mergeCell ref="A13:Q13"/>
    <mergeCell ref="E18:M18"/>
    <mergeCell ref="P18:Q18"/>
    <mergeCell ref="C46:Q46"/>
    <mergeCell ref="C75:H75"/>
    <mergeCell ref="J75:L75"/>
    <mergeCell ref="M75:N75"/>
    <mergeCell ref="O75:P75"/>
    <mergeCell ref="Q75:R75"/>
    <mergeCell ref="P55:Q55"/>
    <mergeCell ref="A56:I56"/>
    <mergeCell ref="J56:K56"/>
    <mergeCell ref="A53:B53"/>
    <mergeCell ref="J54:K54"/>
    <mergeCell ref="L54:M54"/>
    <mergeCell ref="L56:M56"/>
    <mergeCell ref="M62:N62"/>
    <mergeCell ref="C86:H86"/>
    <mergeCell ref="J86:L86"/>
    <mergeCell ref="N54:O54"/>
    <mergeCell ref="N56:O56"/>
    <mergeCell ref="C62:L62"/>
    <mergeCell ref="O64:P64"/>
    <mergeCell ref="C107:H107"/>
    <mergeCell ref="C92:R92"/>
    <mergeCell ref="J93:L93"/>
    <mergeCell ref="M93:N93"/>
    <mergeCell ref="O93:P93"/>
    <mergeCell ref="Q93:R93"/>
    <mergeCell ref="J94:L94"/>
    <mergeCell ref="C93:H93"/>
    <mergeCell ref="C94:H94"/>
    <mergeCell ref="C95:H95"/>
    <mergeCell ref="C105:H105"/>
    <mergeCell ref="C106:H106"/>
    <mergeCell ref="J100:L100"/>
    <mergeCell ref="J101:L101"/>
    <mergeCell ref="J102:L102"/>
    <mergeCell ref="J105:L105"/>
    <mergeCell ref="J106:L106"/>
    <mergeCell ref="C100:H100"/>
    <mergeCell ref="C101:H101"/>
    <mergeCell ref="M95:N95"/>
    <mergeCell ref="O95:P95"/>
    <mergeCell ref="Q95:R95"/>
    <mergeCell ref="O100:P100"/>
    <mergeCell ref="O101:P101"/>
    <mergeCell ref="J98:L98"/>
    <mergeCell ref="M100:N100"/>
    <mergeCell ref="J107:L107"/>
    <mergeCell ref="Q107:R107"/>
    <mergeCell ref="M101:N101"/>
    <mergeCell ref="M102:N102"/>
    <mergeCell ref="M105:N105"/>
    <mergeCell ref="M106:N106"/>
    <mergeCell ref="M107:N107"/>
    <mergeCell ref="O105:P105"/>
    <mergeCell ref="O106:P106"/>
    <mergeCell ref="O102:P102"/>
    <mergeCell ref="O107:P107"/>
    <mergeCell ref="Q100:R100"/>
    <mergeCell ref="Q101:R101"/>
    <mergeCell ref="Q102:R102"/>
    <mergeCell ref="Q105:R105"/>
    <mergeCell ref="Q106:R106"/>
    <mergeCell ref="O94:P94"/>
    <mergeCell ref="Q94:R94"/>
    <mergeCell ref="C96:H96"/>
    <mergeCell ref="J96:L96"/>
    <mergeCell ref="C104:H104"/>
    <mergeCell ref="J104:L104"/>
    <mergeCell ref="C103:H103"/>
    <mergeCell ref="J103:L103"/>
    <mergeCell ref="C102:H102"/>
    <mergeCell ref="C99:H99"/>
    <mergeCell ref="C97:H97"/>
    <mergeCell ref="J97:L97"/>
    <mergeCell ref="C76:H76"/>
    <mergeCell ref="J76:L76"/>
    <mergeCell ref="C77:H77"/>
    <mergeCell ref="J77:L77"/>
    <mergeCell ref="C78:H78"/>
    <mergeCell ref="J78:L78"/>
    <mergeCell ref="J95:L95"/>
    <mergeCell ref="C87:H87"/>
    <mergeCell ref="A54:B54"/>
    <mergeCell ref="A62:B62"/>
    <mergeCell ref="J79:L79"/>
    <mergeCell ref="J85:L85"/>
    <mergeCell ref="B111:F111"/>
    <mergeCell ref="B119:F119"/>
    <mergeCell ref="C84:H84"/>
    <mergeCell ref="C83:H83"/>
    <mergeCell ref="J83:L83"/>
    <mergeCell ref="J84:L84"/>
  </mergeCells>
  <printOptions/>
  <pageMargins left="0.3937007874015748" right="0.3937007874015748" top="0.5905511811023623" bottom="0.1968503937007874" header="0.3937007874015748" footer="0.3937007874015748"/>
  <pageSetup fitToHeight="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2020-07-02T06:34:36Z</cp:lastPrinted>
  <dcterms:created xsi:type="dcterms:W3CDTF">2020-01-30T15:15:31Z</dcterms:created>
  <dcterms:modified xsi:type="dcterms:W3CDTF">2020-07-02T08:16:42Z</dcterms:modified>
  <cp:category/>
  <cp:version/>
  <cp:contentType/>
  <cp:contentStatus/>
  <cp:revision>1</cp:revision>
</cp:coreProperties>
</file>